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  <sheet name="明细账" sheetId="7" r:id="rId2"/>
  </sheets>
  <definedNames>
    <definedName name="_xlnm.Print_Area" localSheetId="0">自评表!$A$1:$O$30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<sst xmlns="http://schemas.openxmlformats.org/spreadsheetml/2006/main" count="129" uniqueCount="104">
  <si>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</si>
  <si>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</si>
  <si>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</si>
  <si>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消除安全隐患—学院架空线路改移</t>
  </si>
  <si>
    <t>主管部门</t>
  </si>
  <si>
    <t>039-北京市文化和旅游局</t>
  </si>
  <si>
    <t>实施单位</t>
  </si>
  <si>
    <t>北京戏曲艺术职业学院</t>
  </si>
  <si>
    <t>项目负责人</t>
  </si>
  <si>
    <t>姜文武</t>
  </si>
  <si>
    <t>联系电话</t>
  </si>
  <si>
    <t>010-67572221—2098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</si>
  <si>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</si>
  <si>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</si>
  <si>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</si>
  <si>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</si>
  <si>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</si>
  <si>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</si>
  <si>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</si>
  <si>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</si>
  <si>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</si>
  <si>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</si>
  <si>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</si>
  <si>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</si>
  <si>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</si>
  <si>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</si>
  <si>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</si>
  <si>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进行学院楼内弱电线路布线槽安装及架空线路改移，消除安全隐患，提升办公环境。</t>
  </si>
  <si>
    <t>进行学院楼架空线路整治（敷设光缆）9354米，桥架搭设2304.96米，消除安全隐患，提升办公环境。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</si>
  <si>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</si>
  <si>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</si>
  <si>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</si>
  <si>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</si>
  <si>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</si>
  <si>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</si>
  <si>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</si>
  <si>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</si>
  <si>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</si>
  <si>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学院楼架空线路整治（敷设光缆）</t>
  </si>
  <si>
    <t>≥9354米</t>
  </si>
  <si>
    <t>9354米</t>
  </si>
  <si>
    <t>桥架搭设</t>
  </si>
  <si>
    <t>≥2304.96米</t>
  </si>
  <si>
    <t>2304.96米</t>
  </si>
  <si>
    <t>质量指标</t>
  </si>
  <si>
    <t>验收合格率</t>
  </si>
  <si>
    <t>时效指标</t>
  </si>
  <si>
    <t>制定工作方案时间</t>
  </si>
  <si>
    <t>≤3月</t>
  </si>
  <si>
    <t>完成比选标程序并签订合同</t>
  </si>
  <si>
    <t>≤8月</t>
  </si>
  <si>
    <t>7月</t>
  </si>
  <si>
    <t>项目实施</t>
  </si>
  <si>
    <t>≤12月</t>
  </si>
  <si>
    <t>12月</t>
  </si>
  <si>
    <t>竣工验收</t>
  </si>
  <si>
    <t>经济成本指标标</t>
  </si>
  <si>
    <t>项目预算成本控制数</t>
  </si>
  <si>
    <t>≤280.616833万元</t>
  </si>
  <si>
    <t>280.616807万元</t>
  </si>
  <si>
    <t>续上页</t>
  </si>
  <si>
    <t>效益指标
（30分）</t>
  </si>
  <si>
    <t>经济效益指标</t>
  </si>
  <si>
    <t>安全隐患</t>
  </si>
  <si>
    <t>得以消除</t>
  </si>
  <si>
    <t>履职基础、公共服务影响力</t>
  </si>
  <si>
    <t>得到提升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</si>
  <si>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</si>
  <si>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</si>
  <si>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</si>
  <si>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</si>
  <si>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</si>
  <si>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</si>
  <si>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</si>
  <si>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辅助明细帐</t>
  </si>
  <si>
    <t>20230101 至 20231231</t>
  </si>
  <si>
    <t>账套：03900300-北京戏曲艺术职业学院</t>
  </si>
  <si>
    <t>预算项目:11000023T000002172164-消除安全隐患－少儿戏剧场门头铝单板幕墙改造工程</t>
  </si>
  <si>
    <t>金额单位：元</t>
  </si>
  <si>
    <t>2023年</t>
  </si>
  <si>
    <t>凭证编号</t>
  </si>
  <si>
    <t>摘要</t>
  </si>
  <si>
    <t>借方</t>
  </si>
  <si>
    <t>贷方</t>
  </si>
  <si>
    <t>借/贷</t>
  </si>
  <si>
    <t>余额</t>
  </si>
  <si>
    <t>月</t>
  </si>
  <si>
    <t>日</t>
  </si>
  <si>
    <t>年初数</t>
  </si>
  <si>
    <t>借</t>
  </si>
  <si>
    <t>期初数</t>
  </si>
  <si>
    <t>4</t>
  </si>
  <si>
    <t>记-148</t>
  </si>
  <si>
    <t>综合管理处支付少儿戏剧场门头铝单板幕墙改造工程首付款</t>
  </si>
  <si>
    <t>记-147</t>
  </si>
  <si>
    <t>综合管理处申请支付少儿戏剧场门头铝改造工程第二笔进度款</t>
  </si>
  <si>
    <t>记-150</t>
  </si>
  <si>
    <t>综合管理处申请消除安全隐患门头铝单板幕墙改造工程设计费</t>
  </si>
  <si>
    <t>记-155</t>
  </si>
  <si>
    <t>综合管理处申请消除安全隐患门头铝施工图绘制</t>
  </si>
  <si>
    <t>记-156</t>
  </si>
  <si>
    <t>综合管理处申请消除安全隐患门头铝咨询费</t>
  </si>
  <si>
    <t>本月合计</t>
  </si>
  <si>
    <t>本年累计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</si>
</sst>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color rgb="FF000000"/>
      <name val="SimSun"/>
      <charset val="134"/>
    </font>
    <font>
      <sz val="10"/>
      <color rgb="FFC0C0C0"/>
      <name val="SimSun"/>
      <charset val="134"/>
    </font>
    <font>
      <sz val="9"/>
      <color rgb="FF000000"/>
      <name val="simhei"/>
      <charset val="134"/>
    </font>
    <font>
      <b/>
      <sz val="14"/>
      <color rgb="FF000000"/>
      <name val="黑体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b/>
      <sz val="11"/>
      <color rgb="FF000000"/>
      <name val="宋体"/>
      <charset val="134"/>
    </font>
    <font>
      <u/>
      <sz val="11"/>
      <color rgb="FF0000FF"/>
      <name val="SimSun"/>
      <charset val="134"/>
    </font>
    <font>
      <sz val="10"/>
      <color rgb="FF000000"/>
      <name val="宋体"/>
      <charset val="134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22" applyNumberFormat="0" applyAlignment="0" applyProtection="0">
      <alignment vertical="center"/>
    </xf>
    <xf numFmtId="0" fontId="26" fillId="5" borderId="23" applyNumberFormat="0" applyAlignment="0" applyProtection="0">
      <alignment vertical="center"/>
    </xf>
    <xf numFmtId="0" fontId="27" fillId="5" borderId="22" applyNumberFormat="0" applyAlignment="0" applyProtection="0">
      <alignment vertical="center"/>
    </xf>
    <xf numFmtId="0" fontId="28" fillId="6" borderId="24" applyNumberFormat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 applyFill="1"/>
    <xf numFmtId="0" fontId="0" fillId="0" borderId="0" xfId="0" applyFill="1"/>
    <xf numFmtId="0" fontId="13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justify" vertical="center" wrapText="1"/>
    </xf>
    <xf numFmtId="176" fontId="12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9" fontId="12" fillId="0" borderId="12" xfId="0" applyNumberFormat="1" applyFont="1" applyFill="1" applyBorder="1" applyAlignment="1">
      <alignment horizontal="center" vertical="center" wrapText="1"/>
    </xf>
    <xf numFmtId="10" fontId="14" fillId="0" borderId="12" xfId="0" applyNumberFormat="1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57" fontId="14" fillId="0" borderId="12" xfId="0" applyNumberFormat="1" applyFont="1" applyFill="1" applyBorder="1" applyAlignment="1">
      <alignment horizontal="center" vertical="center" wrapText="1"/>
    </xf>
    <xf numFmtId="57" fontId="14" fillId="0" borderId="12" xfId="0" applyNumberFormat="1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9" fontId="14" fillId="0" borderId="12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12" fillId="0" borderId="18" xfId="0" applyFont="1" applyFill="1" applyBorder="1" applyAlignment="1">
      <alignment horizontal="center" vertical="center" wrapText="1"/>
    </xf>
    <xf numFmtId="10" fontId="12" fillId="0" borderId="12" xfId="0" applyNumberFormat="1" applyFont="1" applyFill="1" applyBorder="1" applyAlignment="1">
      <alignment horizontal="center" vertical="center" wrapText="1"/>
    </xf>
    <xf numFmtId="0" fontId="14" fillId="0" borderId="12" xfId="0" applyNumberFormat="1" applyFont="1" applyFill="1" applyBorder="1" applyAlignment="1">
      <alignment horizontal="center" vertical="center" wrapText="1"/>
    </xf>
    <xf numFmtId="176" fontId="15" fillId="0" borderId="12" xfId="0" applyNumberFormat="1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view="pageBreakPreview" zoomScale="70" zoomScaleNormal="65" workbookViewId="0">
      <selection activeCell="H5" sqref="H5:I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3.0884955752212" customWidth="1"/>
    <col min="8" max="8" width="7.9646017699115" customWidth="1"/>
    <col min="9" max="9" width="4.63716814159292" customWidth="1"/>
    <col min="10" max="10" width="9.92920353982301" customWidth="1"/>
    <col min="11" max="11" width="5.2212389380531" customWidth="1"/>
    <col min="12" max="12" width="5.35398230088496" customWidth="1"/>
    <col min="13" max="13" width="12.0619469026549" customWidth="1"/>
    <col min="14" max="14" width="16.353982300885" customWidth="1"/>
    <col min="15" max="15" width="6.16814159292035" customWidth="1"/>
    <col min="17" max="17" width="10.5044247787611"/>
  </cols>
  <sheetData>
    <row r="1" spans="1:1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ht="43.35" customHeight="1" spans="1: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ht="35.7" customHeight="1" spans="1:15">
      <c r="A3" s="27" t="s">
        <v>2</v>
      </c>
      <c r="B3" s="27"/>
      <c r="C3" s="28" t="s">
        <v>3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ht="39.5" customHeight="1" spans="1:15">
      <c r="A4" s="27" t="s">
        <v>4</v>
      </c>
      <c r="B4" s="27"/>
      <c r="C4" s="27" t="s">
        <v>5</v>
      </c>
      <c r="D4" s="27"/>
      <c r="E4" s="27"/>
      <c r="F4" s="27"/>
      <c r="G4" s="27"/>
      <c r="H4" s="28" t="s">
        <v>6</v>
      </c>
      <c r="I4" s="49"/>
      <c r="J4" s="28" t="s">
        <v>7</v>
      </c>
      <c r="K4" s="29"/>
      <c r="L4" s="29"/>
      <c r="M4" s="29"/>
      <c r="N4" s="29"/>
      <c r="O4" s="29"/>
    </row>
    <row r="5" ht="39.5" customHeight="1" spans="1:15">
      <c r="A5" s="27" t="s">
        <v>8</v>
      </c>
      <c r="B5" s="27"/>
      <c r="C5" s="27" t="s">
        <v>9</v>
      </c>
      <c r="D5" s="27"/>
      <c r="E5" s="27"/>
      <c r="F5" s="27"/>
      <c r="G5" s="27"/>
      <c r="H5" s="28" t="s">
        <v>10</v>
      </c>
      <c r="I5" s="49"/>
      <c r="J5" s="28" t="s">
        <v>11</v>
      </c>
      <c r="K5" s="29"/>
      <c r="L5" s="29"/>
      <c r="M5" s="29"/>
      <c r="N5" s="29"/>
      <c r="O5" s="29"/>
    </row>
    <row r="6" ht="39.5" customHeight="1" spans="1:15">
      <c r="A6" s="27" t="s">
        <v>12</v>
      </c>
      <c r="B6" s="27"/>
      <c r="C6" s="27"/>
      <c r="D6" s="27"/>
      <c r="E6" s="27" t="s">
        <v>13</v>
      </c>
      <c r="F6" s="27" t="s">
        <v>14</v>
      </c>
      <c r="G6" s="27"/>
      <c r="H6" s="27" t="s">
        <v>15</v>
      </c>
      <c r="I6" s="27"/>
      <c r="J6" s="27" t="s">
        <v>16</v>
      </c>
      <c r="K6" s="27"/>
      <c r="L6" s="27" t="s">
        <v>17</v>
      </c>
      <c r="M6" s="27"/>
      <c r="N6" s="27" t="s">
        <v>18</v>
      </c>
      <c r="O6" s="27"/>
    </row>
    <row r="7" ht="39.5" customHeight="1" spans="1:15">
      <c r="A7" s="27"/>
      <c r="B7" s="27"/>
      <c r="C7" s="30" t="s">
        <v>19</v>
      </c>
      <c r="D7" s="30"/>
      <c r="E7" s="27">
        <v>288.750325</v>
      </c>
      <c r="F7" s="27">
        <f>2806168.33/10000</f>
        <v>280.616833</v>
      </c>
      <c r="G7" s="27"/>
      <c r="H7" s="27">
        <f>2806168.07/10000</f>
        <v>280.616807</v>
      </c>
      <c r="I7" s="27"/>
      <c r="J7" s="27">
        <v>10</v>
      </c>
      <c r="K7" s="27"/>
      <c r="L7" s="50">
        <f>H7/F7</f>
        <v>0.99999990734697</v>
      </c>
      <c r="M7" s="50"/>
      <c r="N7" s="31">
        <f>L7*J7</f>
        <v>9.9999990734697</v>
      </c>
      <c r="O7" s="31"/>
    </row>
    <row r="8" ht="39.5" customHeight="1" spans="1:15">
      <c r="A8" s="27"/>
      <c r="B8" s="27"/>
      <c r="C8" s="27" t="s">
        <v>20</v>
      </c>
      <c r="D8" s="27"/>
      <c r="E8" s="27">
        <v>288.750325</v>
      </c>
      <c r="F8" s="27">
        <f>2806168.33/10000</f>
        <v>280.616833</v>
      </c>
      <c r="G8" s="27"/>
      <c r="H8" s="27">
        <f>2806168.07/10000</f>
        <v>280.616807</v>
      </c>
      <c r="I8" s="27"/>
      <c r="J8" s="27" t="s">
        <v>21</v>
      </c>
      <c r="K8" s="27"/>
      <c r="L8" s="50"/>
      <c r="M8" s="50"/>
      <c r="N8" s="27" t="s">
        <v>21</v>
      </c>
      <c r="O8" s="27"/>
    </row>
    <row r="9" ht="39.5" customHeight="1" spans="1:15">
      <c r="A9" s="27"/>
      <c r="B9" s="27"/>
      <c r="C9" s="27" t="s">
        <v>22</v>
      </c>
      <c r="D9" s="27"/>
      <c r="E9" s="31"/>
      <c r="F9" s="31"/>
      <c r="G9" s="31"/>
      <c r="H9" s="31"/>
      <c r="I9" s="31"/>
      <c r="J9" s="27" t="s">
        <v>21</v>
      </c>
      <c r="K9" s="27"/>
      <c r="L9" s="27"/>
      <c r="M9" s="27"/>
      <c r="N9" s="27" t="s">
        <v>21</v>
      </c>
      <c r="O9" s="27"/>
    </row>
    <row r="10" ht="39.5" customHeight="1" spans="1:15">
      <c r="A10" s="27"/>
      <c r="B10" s="27"/>
      <c r="C10" s="27" t="s">
        <v>23</v>
      </c>
      <c r="D10" s="27"/>
      <c r="E10" s="31"/>
      <c r="F10" s="31"/>
      <c r="G10" s="31"/>
      <c r="H10" s="31"/>
      <c r="I10" s="31"/>
      <c r="J10" s="27" t="s">
        <v>21</v>
      </c>
      <c r="K10" s="27"/>
      <c r="L10" s="27"/>
      <c r="M10" s="27"/>
      <c r="N10" s="27" t="s">
        <v>21</v>
      </c>
      <c r="O10" s="27"/>
    </row>
    <row r="11" ht="27" customHeight="1" spans="1:15">
      <c r="A11" s="27" t="s">
        <v>24</v>
      </c>
      <c r="B11" s="27" t="s">
        <v>25</v>
      </c>
      <c r="C11" s="27"/>
      <c r="D11" s="27"/>
      <c r="E11" s="27"/>
      <c r="F11" s="27"/>
      <c r="G11" s="27"/>
      <c r="H11" s="27" t="s">
        <v>26</v>
      </c>
      <c r="I11" s="27"/>
      <c r="J11" s="27"/>
      <c r="K11" s="27"/>
      <c r="L11" s="27"/>
      <c r="M11" s="27"/>
      <c r="N11" s="27"/>
      <c r="O11" s="27"/>
    </row>
    <row r="12" ht="35" customHeight="1" spans="1:15">
      <c r="A12" s="27"/>
      <c r="B12" s="32" t="s">
        <v>27</v>
      </c>
      <c r="C12" s="32"/>
      <c r="D12" s="32"/>
      <c r="E12" s="32"/>
      <c r="F12" s="32"/>
      <c r="G12" s="32"/>
      <c r="H12" s="33" t="s">
        <v>28</v>
      </c>
      <c r="I12" s="27"/>
      <c r="J12" s="27"/>
      <c r="K12" s="27"/>
      <c r="L12" s="27"/>
      <c r="M12" s="27"/>
      <c r="N12" s="27"/>
      <c r="O12" s="27"/>
    </row>
    <row r="13" ht="24" customHeight="1" spans="1:15">
      <c r="A13" s="27" t="s">
        <v>29</v>
      </c>
      <c r="B13" s="27" t="s">
        <v>30</v>
      </c>
      <c r="C13" s="27" t="s">
        <v>31</v>
      </c>
      <c r="D13" s="27" t="s">
        <v>32</v>
      </c>
      <c r="E13" s="27"/>
      <c r="F13" s="27"/>
      <c r="G13" s="27" t="s">
        <v>33</v>
      </c>
      <c r="H13" s="27" t="s">
        <v>34</v>
      </c>
      <c r="I13" s="27"/>
      <c r="J13" s="27" t="s">
        <v>16</v>
      </c>
      <c r="K13" s="33" t="s">
        <v>18</v>
      </c>
      <c r="L13" s="27"/>
      <c r="M13" s="27" t="s">
        <v>35</v>
      </c>
      <c r="N13" s="27"/>
      <c r="O13" s="27"/>
    </row>
    <row r="14" ht="24" customHeight="1" spans="1:1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ht="36" customHeight="1" spans="1:15">
      <c r="A15" s="27"/>
      <c r="B15" s="27" t="s">
        <v>36</v>
      </c>
      <c r="C15" s="34" t="s">
        <v>37</v>
      </c>
      <c r="D15" s="35" t="s">
        <v>38</v>
      </c>
      <c r="E15" s="35"/>
      <c r="F15" s="35"/>
      <c r="G15" s="33" t="s">
        <v>39</v>
      </c>
      <c r="H15" s="33" t="s">
        <v>40</v>
      </c>
      <c r="I15" s="33"/>
      <c r="J15" s="33">
        <v>8</v>
      </c>
      <c r="K15" s="51">
        <v>8</v>
      </c>
      <c r="L15" s="51"/>
      <c r="M15" s="33"/>
      <c r="N15" s="33"/>
      <c r="O15" s="33"/>
    </row>
    <row r="16" ht="36" customHeight="1" spans="1:15">
      <c r="A16" s="27"/>
      <c r="B16" s="27"/>
      <c r="C16" s="36"/>
      <c r="D16" s="35" t="s">
        <v>41</v>
      </c>
      <c r="E16" s="35"/>
      <c r="F16" s="35"/>
      <c r="G16" s="33" t="s">
        <v>42</v>
      </c>
      <c r="H16" s="33" t="s">
        <v>43</v>
      </c>
      <c r="I16" s="33"/>
      <c r="J16" s="33">
        <v>8</v>
      </c>
      <c r="K16" s="51">
        <v>8</v>
      </c>
      <c r="L16" s="51"/>
      <c r="M16" s="33"/>
      <c r="N16" s="33"/>
      <c r="O16" s="33"/>
    </row>
    <row r="17" ht="36" customHeight="1" spans="1:15">
      <c r="A17" s="27"/>
      <c r="B17" s="27"/>
      <c r="C17" s="27" t="s">
        <v>44</v>
      </c>
      <c r="D17" s="35" t="s">
        <v>45</v>
      </c>
      <c r="E17" s="35"/>
      <c r="F17" s="35"/>
      <c r="G17" s="37">
        <v>1</v>
      </c>
      <c r="H17" s="38">
        <v>1</v>
      </c>
      <c r="I17" s="38"/>
      <c r="J17" s="33">
        <v>12</v>
      </c>
      <c r="K17" s="33">
        <v>12</v>
      </c>
      <c r="L17" s="33"/>
      <c r="M17" s="33"/>
      <c r="N17" s="33"/>
      <c r="O17" s="33"/>
    </row>
    <row r="18" ht="36" customHeight="1" spans="1:15">
      <c r="A18" s="27"/>
      <c r="B18" s="27"/>
      <c r="C18" s="27" t="s">
        <v>46</v>
      </c>
      <c r="D18" s="39" t="s">
        <v>47</v>
      </c>
      <c r="E18" s="39"/>
      <c r="F18" s="39"/>
      <c r="G18" s="40" t="s">
        <v>48</v>
      </c>
      <c r="H18" s="41">
        <v>44835</v>
      </c>
      <c r="I18" s="41"/>
      <c r="J18" s="33">
        <v>3</v>
      </c>
      <c r="K18" s="33">
        <v>3</v>
      </c>
      <c r="L18" s="33"/>
      <c r="M18" s="33"/>
      <c r="N18" s="33"/>
      <c r="O18" s="33"/>
    </row>
    <row r="19" ht="36" customHeight="1" spans="1:15">
      <c r="A19" s="27"/>
      <c r="B19" s="27"/>
      <c r="C19" s="27"/>
      <c r="D19" s="39" t="s">
        <v>49</v>
      </c>
      <c r="E19" s="39"/>
      <c r="F19" s="39"/>
      <c r="G19" s="40" t="s">
        <v>50</v>
      </c>
      <c r="H19" s="41" t="s">
        <v>51</v>
      </c>
      <c r="I19" s="41"/>
      <c r="J19" s="33">
        <v>3</v>
      </c>
      <c r="K19" s="33">
        <v>3</v>
      </c>
      <c r="L19" s="33"/>
      <c r="M19" s="33"/>
      <c r="N19" s="33"/>
      <c r="O19" s="33"/>
    </row>
    <row r="20" ht="36" customHeight="1" spans="1:15">
      <c r="A20" s="27"/>
      <c r="B20" s="27"/>
      <c r="C20" s="27"/>
      <c r="D20" s="39" t="s">
        <v>52</v>
      </c>
      <c r="E20" s="39"/>
      <c r="F20" s="39"/>
      <c r="G20" s="40" t="s">
        <v>53</v>
      </c>
      <c r="H20" s="42" t="s">
        <v>54</v>
      </c>
      <c r="I20" s="42"/>
      <c r="J20" s="40">
        <v>3</v>
      </c>
      <c r="K20" s="40">
        <v>3</v>
      </c>
      <c r="L20" s="40"/>
      <c r="M20" s="40"/>
      <c r="N20" s="40"/>
      <c r="O20" s="40"/>
    </row>
    <row r="21" ht="36" customHeight="1" spans="1:15">
      <c r="A21" s="27"/>
      <c r="B21" s="27"/>
      <c r="C21" s="27"/>
      <c r="D21" s="39" t="s">
        <v>55</v>
      </c>
      <c r="E21" s="39"/>
      <c r="F21" s="39"/>
      <c r="G21" s="40" t="s">
        <v>53</v>
      </c>
      <c r="H21" s="42" t="s">
        <v>54</v>
      </c>
      <c r="I21" s="42"/>
      <c r="J21" s="40">
        <v>3</v>
      </c>
      <c r="K21" s="40">
        <v>3</v>
      </c>
      <c r="L21" s="40"/>
      <c r="M21" s="40"/>
      <c r="N21" s="40"/>
      <c r="O21" s="40"/>
    </row>
    <row r="22" ht="36" customHeight="1" spans="1:15">
      <c r="A22" s="27"/>
      <c r="B22" s="27"/>
      <c r="C22" s="27" t="s">
        <v>56</v>
      </c>
      <c r="D22" s="35" t="s">
        <v>57</v>
      </c>
      <c r="E22" s="35"/>
      <c r="F22" s="35"/>
      <c r="G22" s="33" t="s">
        <v>58</v>
      </c>
      <c r="H22" s="43" t="s">
        <v>59</v>
      </c>
      <c r="I22" s="43"/>
      <c r="J22" s="43">
        <v>10</v>
      </c>
      <c r="K22" s="43">
        <v>10</v>
      </c>
      <c r="L22" s="43"/>
      <c r="M22" s="27"/>
      <c r="N22" s="27"/>
      <c r="O22" s="27"/>
    </row>
    <row r="23" ht="36" customHeight="1" spans="1:15">
      <c r="A23" s="27" t="s">
        <v>60</v>
      </c>
      <c r="B23" s="27" t="s">
        <v>61</v>
      </c>
      <c r="C23" s="27" t="s">
        <v>62</v>
      </c>
      <c r="D23" s="35" t="s">
        <v>63</v>
      </c>
      <c r="E23" s="35"/>
      <c r="F23" s="35"/>
      <c r="G23" s="33" t="s">
        <v>64</v>
      </c>
      <c r="H23" s="43" t="s">
        <v>64</v>
      </c>
      <c r="I23" s="43"/>
      <c r="J23" s="43">
        <v>15</v>
      </c>
      <c r="K23" s="33">
        <v>14</v>
      </c>
      <c r="L23" s="33"/>
      <c r="M23" s="27"/>
      <c r="N23" s="27"/>
      <c r="O23" s="27"/>
    </row>
    <row r="24" ht="36" customHeight="1" spans="1:15">
      <c r="A24" s="27"/>
      <c r="B24" s="27"/>
      <c r="C24" s="27"/>
      <c r="D24" s="35" t="s">
        <v>65</v>
      </c>
      <c r="E24" s="35"/>
      <c r="F24" s="35"/>
      <c r="G24" s="33" t="s">
        <v>66</v>
      </c>
      <c r="H24" s="33" t="s">
        <v>66</v>
      </c>
      <c r="I24" s="33"/>
      <c r="J24" s="43">
        <v>15</v>
      </c>
      <c r="K24" s="33">
        <v>13</v>
      </c>
      <c r="L24" s="33"/>
      <c r="M24" s="27"/>
      <c r="N24" s="27"/>
      <c r="O24" s="27"/>
    </row>
    <row r="25" ht="36" customHeight="1" spans="1:15">
      <c r="A25" s="27"/>
      <c r="B25" s="27" t="s">
        <v>67</v>
      </c>
      <c r="C25" s="27" t="s">
        <v>68</v>
      </c>
      <c r="D25" s="35" t="s">
        <v>69</v>
      </c>
      <c r="E25" s="35"/>
      <c r="F25" s="35"/>
      <c r="G25" s="44" t="s">
        <v>70</v>
      </c>
      <c r="H25" s="38">
        <v>0.98</v>
      </c>
      <c r="I25" s="38"/>
      <c r="J25" s="43">
        <v>10</v>
      </c>
      <c r="K25" s="33">
        <v>9</v>
      </c>
      <c r="L25" s="33"/>
      <c r="M25" s="27"/>
      <c r="N25" s="27"/>
      <c r="O25" s="27"/>
    </row>
    <row r="26" s="23" customFormat="1" ht="47.45" customHeight="1" spans="1:15">
      <c r="A26" s="45" t="s">
        <v>71</v>
      </c>
      <c r="B26" s="45"/>
      <c r="C26" s="45"/>
      <c r="D26" s="45"/>
      <c r="E26" s="45"/>
      <c r="F26" s="45"/>
      <c r="G26" s="45"/>
      <c r="H26" s="45"/>
      <c r="I26" s="45"/>
      <c r="J26" s="45">
        <f>SUM(J15:J25)+J7</f>
        <v>100</v>
      </c>
      <c r="K26" s="52">
        <f>SUM(K15:L25)+N7</f>
        <v>95.9999990734697</v>
      </c>
      <c r="L26" s="45"/>
      <c r="M26" s="53" t="s">
        <v>72</v>
      </c>
      <c r="N26" s="53"/>
      <c r="O26" s="53"/>
    </row>
    <row r="27" ht="39.5" customHeight="1" spans="1:15">
      <c r="A27" s="46" t="s">
        <v>73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ht="39.5" customHeight="1" spans="1:1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</row>
    <row r="29" spans="1:1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</row>
    <row r="30" spans="1:1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2"/>
    <mergeCell ref="B23:B24"/>
    <mergeCell ref="C13:C14"/>
    <mergeCell ref="C15:C16"/>
    <mergeCell ref="C18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3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opLeftCell="A9" workbookViewId="0">
      <selection activeCell="E16" sqref="E16"/>
    </sheetView>
  </sheetViews>
  <sheetFormatPr defaultColWidth="10" defaultRowHeight="13.85"/>
  <cols>
    <col min="1" max="1" width="1.47787610619469" style="1" customWidth="1"/>
    <col min="2" max="3" width="5.11504424778761" style="1" customWidth="1"/>
    <col min="4" max="4" width="10.2300884955752" style="1" customWidth="1"/>
    <col min="5" max="5" width="51.2300884955752" style="1" customWidth="1"/>
    <col min="6" max="7" width="16.353982300885" style="1" customWidth="1"/>
    <col min="8" max="8" width="7.76991150442478" style="1" customWidth="1"/>
    <col min="9" max="9" width="16.353982300885" style="1" customWidth="1"/>
    <col min="10" max="10" width="1.47787610619469" style="1" customWidth="1"/>
    <col min="11" max="11" width="9.76991150442478" style="1" customWidth="1"/>
    <col min="12" max="16384" width="10" style="1"/>
  </cols>
  <sheetData>
    <row r="1" ht="12.95" customHeight="1" spans="1:10">
      <c r="A1" s="2"/>
      <c r="B1" s="3"/>
      <c r="C1" s="3"/>
      <c r="D1" s="3"/>
      <c r="E1" s="4"/>
      <c r="F1" s="4"/>
      <c r="G1" s="4"/>
      <c r="H1" s="4"/>
      <c r="I1" s="4"/>
      <c r="J1" s="19"/>
    </row>
    <row r="2" ht="22.95" customHeight="1" spans="1:10">
      <c r="A2" s="5"/>
      <c r="B2" s="6" t="s">
        <v>74</v>
      </c>
      <c r="C2" s="6"/>
      <c r="D2" s="6"/>
      <c r="E2" s="6"/>
      <c r="F2" s="6"/>
      <c r="G2" s="6"/>
      <c r="H2" s="6"/>
      <c r="I2" s="6"/>
      <c r="J2" s="20"/>
    </row>
    <row r="3" ht="16.35" customHeight="1" spans="1:10">
      <c r="A3" s="5"/>
      <c r="B3" s="7" t="s">
        <v>75</v>
      </c>
      <c r="C3" s="7"/>
      <c r="D3" s="7"/>
      <c r="E3" s="7"/>
      <c r="F3" s="7"/>
      <c r="G3" s="7"/>
      <c r="H3" s="7"/>
      <c r="I3" s="7"/>
      <c r="J3" s="20"/>
    </row>
    <row r="4" ht="16.35" customHeight="1" spans="1:10">
      <c r="A4" s="5"/>
      <c r="B4" s="8" t="s">
        <v>76</v>
      </c>
      <c r="C4" s="8"/>
      <c r="D4" s="8"/>
      <c r="E4" s="8"/>
      <c r="F4" s="9"/>
      <c r="G4" s="9"/>
      <c r="H4" s="9"/>
      <c r="I4" s="9"/>
      <c r="J4" s="20"/>
    </row>
    <row r="5" ht="16.35" customHeight="1" spans="1:10">
      <c r="A5" s="5"/>
      <c r="B5" s="10" t="s">
        <v>77</v>
      </c>
      <c r="C5" s="10"/>
      <c r="D5" s="10"/>
      <c r="E5" s="10"/>
      <c r="F5" s="10"/>
      <c r="G5" s="10"/>
      <c r="H5" s="10"/>
      <c r="I5" s="21" t="s">
        <v>78</v>
      </c>
      <c r="J5" s="20"/>
    </row>
    <row r="6" ht="22.95" customHeight="1" spans="1:10">
      <c r="A6" s="11"/>
      <c r="B6" s="12" t="s">
        <v>79</v>
      </c>
      <c r="C6" s="12"/>
      <c r="D6" s="12" t="s">
        <v>80</v>
      </c>
      <c r="E6" s="12" t="s">
        <v>81</v>
      </c>
      <c r="F6" s="12" t="s">
        <v>82</v>
      </c>
      <c r="G6" s="12" t="s">
        <v>83</v>
      </c>
      <c r="H6" s="12" t="s">
        <v>84</v>
      </c>
      <c r="I6" s="12" t="s">
        <v>85</v>
      </c>
      <c r="J6" s="11"/>
    </row>
    <row r="7" ht="22.95" customHeight="1" spans="1:10">
      <c r="A7" s="13"/>
      <c r="B7" s="12" t="s">
        <v>86</v>
      </c>
      <c r="C7" s="12" t="s">
        <v>87</v>
      </c>
      <c r="D7" s="12"/>
      <c r="E7" s="12"/>
      <c r="F7" s="12"/>
      <c r="G7" s="12"/>
      <c r="H7" s="12"/>
      <c r="I7" s="12"/>
      <c r="J7" s="13"/>
    </row>
    <row r="8" ht="22.95" customHeight="1" spans="1:10">
      <c r="A8" s="14"/>
      <c r="B8" s="15"/>
      <c r="C8" s="15"/>
      <c r="D8" s="16"/>
      <c r="E8" s="17" t="s">
        <v>88</v>
      </c>
      <c r="F8" s="18"/>
      <c r="G8" s="18"/>
      <c r="H8" s="15" t="s">
        <v>89</v>
      </c>
      <c r="I8" s="18"/>
      <c r="J8" s="22"/>
    </row>
    <row r="9" ht="22.95" customHeight="1" spans="1:10">
      <c r="A9" s="14"/>
      <c r="B9" s="15"/>
      <c r="C9" s="15"/>
      <c r="D9" s="16"/>
      <c r="E9" s="17" t="s">
        <v>90</v>
      </c>
      <c r="F9" s="18"/>
      <c r="G9" s="18"/>
      <c r="H9" s="15" t="s">
        <v>89</v>
      </c>
      <c r="I9" s="18"/>
      <c r="J9" s="22"/>
    </row>
    <row r="10" ht="22.95" customHeight="1" spans="1:10">
      <c r="A10" s="14"/>
      <c r="B10" s="15" t="s">
        <v>91</v>
      </c>
      <c r="C10" s="15">
        <v>18</v>
      </c>
      <c r="D10" s="16" t="s">
        <v>92</v>
      </c>
      <c r="E10" s="17" t="s">
        <v>93</v>
      </c>
      <c r="F10" s="18">
        <v>110588.2</v>
      </c>
      <c r="G10" s="18"/>
      <c r="H10" s="15" t="s">
        <v>89</v>
      </c>
      <c r="I10" s="18">
        <v>110588.2</v>
      </c>
      <c r="J10" s="22"/>
    </row>
    <row r="11" ht="22.95" customHeight="1" spans="1:10">
      <c r="A11" s="14"/>
      <c r="B11" s="15" t="s">
        <v>91</v>
      </c>
      <c r="C11" s="15">
        <v>25</v>
      </c>
      <c r="D11" s="16" t="s">
        <v>94</v>
      </c>
      <c r="E11" s="17" t="s">
        <v>95</v>
      </c>
      <c r="F11" s="18">
        <v>110588.2</v>
      </c>
      <c r="G11" s="18"/>
      <c r="H11" s="15" t="s">
        <v>89</v>
      </c>
      <c r="I11" s="18">
        <v>221176.4</v>
      </c>
      <c r="J11" s="22"/>
    </row>
    <row r="12" ht="22.95" customHeight="1" spans="1:10">
      <c r="A12" s="14"/>
      <c r="B12" s="15" t="s">
        <v>91</v>
      </c>
      <c r="C12" s="15">
        <v>28</v>
      </c>
      <c r="D12" s="16" t="s">
        <v>96</v>
      </c>
      <c r="E12" s="17" t="s">
        <v>97</v>
      </c>
      <c r="F12" s="18">
        <v>16954.92</v>
      </c>
      <c r="G12" s="18"/>
      <c r="H12" s="15" t="s">
        <v>89</v>
      </c>
      <c r="I12" s="18">
        <v>238131.32</v>
      </c>
      <c r="J12" s="22"/>
    </row>
    <row r="13" ht="22.95" customHeight="1" spans="1:10">
      <c r="A13" s="14"/>
      <c r="B13" s="15" t="s">
        <v>91</v>
      </c>
      <c r="C13" s="15">
        <v>28</v>
      </c>
      <c r="D13" s="16" t="s">
        <v>98</v>
      </c>
      <c r="E13" s="17" t="s">
        <v>99</v>
      </c>
      <c r="F13" s="18">
        <v>2184</v>
      </c>
      <c r="G13" s="18"/>
      <c r="H13" s="15" t="s">
        <v>89</v>
      </c>
      <c r="I13" s="18">
        <v>240315.32</v>
      </c>
      <c r="J13" s="22"/>
    </row>
    <row r="14" ht="22.95" customHeight="1" spans="1:10">
      <c r="A14" s="14"/>
      <c r="B14" s="15" t="s">
        <v>91</v>
      </c>
      <c r="C14" s="15">
        <v>28</v>
      </c>
      <c r="D14" s="16" t="s">
        <v>100</v>
      </c>
      <c r="E14" s="17" t="s">
        <v>101</v>
      </c>
      <c r="F14" s="18">
        <v>3000</v>
      </c>
      <c r="G14" s="18"/>
      <c r="H14" s="15" t="s">
        <v>89</v>
      </c>
      <c r="I14" s="18">
        <v>243315.32</v>
      </c>
      <c r="J14" s="22"/>
    </row>
    <row r="15" ht="22.95" customHeight="1" spans="1:10">
      <c r="A15" s="14"/>
      <c r="B15" s="15" t="s">
        <v>91</v>
      </c>
      <c r="C15" s="15"/>
      <c r="D15" s="16"/>
      <c r="E15" s="17" t="s">
        <v>102</v>
      </c>
      <c r="F15" s="18">
        <v>243315.32</v>
      </c>
      <c r="G15" s="18"/>
      <c r="H15" s="15" t="s">
        <v>89</v>
      </c>
      <c r="I15" s="18">
        <v>243315.32</v>
      </c>
      <c r="J15" s="22"/>
    </row>
    <row r="16" ht="22.95" customHeight="1" spans="1:10">
      <c r="A16" s="14"/>
      <c r="B16" s="15" t="s">
        <v>91</v>
      </c>
      <c r="C16" s="15"/>
      <c r="D16" s="16"/>
      <c r="E16" s="17" t="s">
        <v>103</v>
      </c>
      <c r="F16" s="18">
        <v>243315.32</v>
      </c>
      <c r="G16" s="18"/>
      <c r="H16" s="15" t="s">
        <v>89</v>
      </c>
      <c r="I16" s="18">
        <v>243315.32</v>
      </c>
      <c r="J16" s="22"/>
    </row>
  </sheetData>
  <mergeCells count="14">
    <mergeCell ref="B1:D1"/>
    <mergeCell ref="E1:I1"/>
    <mergeCell ref="B2:I2"/>
    <mergeCell ref="B3:I3"/>
    <mergeCell ref="B4:E4"/>
    <mergeCell ref="B5:E5"/>
    <mergeCell ref="B6:C6"/>
    <mergeCell ref="A8:A16"/>
    <mergeCell ref="D6:D7"/>
    <mergeCell ref="E6:E7"/>
    <mergeCell ref="F6:F7"/>
    <mergeCell ref="G6:G7"/>
    <mergeCell ref="H6:H7"/>
    <mergeCell ref="I6:I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明细账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56379E34E11C4602B472E761965B9040_13</vt:lpwstr>
  </property>
</Properties>
</file>