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自评表!$A$1:$O$51</definedName>
  </definedNames>
  <calcPr calcId="144525"/>
</workbook>
</file>

<file path=xl/sharedStrings.xml><?xml version="1.0" encoding="utf-8"?>
<sst xmlns="http://schemas.openxmlformats.org/spreadsheetml/2006/main" count="119" uniqueCount="103">
  <si>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</si>
  <si>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</si>
  <si>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</si>
  <si>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海外欢乐春节活动</t>
  </si>
  <si>
    <t>主管部门</t>
  </si>
  <si>
    <t>北京市文化和旅游局</t>
  </si>
  <si>
    <t>实施单位</t>
  </si>
  <si>
    <t>北京市海外文化交流中心</t>
  </si>
  <si>
    <t>项目负责人</t>
  </si>
  <si>
    <t>底天尧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</si>
  <si>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</si>
  <si>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</si>
  <si>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</si>
  <si>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</si>
  <si>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</si>
  <si>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</si>
  <si>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</si>
  <si>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</si>
  <si>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</si>
  <si>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</si>
  <si>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</si>
  <si>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</si>
  <si>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</si>
  <si>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</si>
  <si>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</si>
  <si>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</si>
  <si>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在全球疫情形势下，将举办芬兰、爱沙尼亚、希腊、比利时，加拿大线上与线下相结合的“欢乐春节”活动，由中国、芬兰、爱沙尼亚、希腊、比利时、加拿大多地直播连线，内容包括举办文艺演出、旅游推介及外景地民俗探访等。
2.在主流媒体上报道，扩大芬兰、爱沙尼亚、希腊、比利时、加拿大“欢乐春节”活动的影响力。
3.促进中芬、中爱、中希、中比、中加友好；传播优秀文化，彰显中国文化软实力。</t>
  </si>
  <si>
    <t>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</si>
  <si>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</si>
  <si>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</si>
  <si>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</si>
  <si>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</si>
  <si>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</si>
  <si>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</si>
  <si>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</si>
  <si>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</si>
  <si>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</si>
  <si>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举办活动场次</t>
  </si>
  <si>
    <t>≥4场</t>
  </si>
  <si>
    <t>4场</t>
  </si>
  <si>
    <t>参加活动数量</t>
  </si>
  <si>
    <t>≥4个</t>
  </si>
  <si>
    <t>4个</t>
  </si>
  <si>
    <t>质量指标</t>
  </si>
  <si>
    <t>活动质量不发生重大安全及政治事故</t>
  </si>
  <si>
    <t>优</t>
  </si>
  <si>
    <t>通过项目业务验收、财务验收</t>
  </si>
  <si>
    <t>由专业演出院团演出具有较高艺术水准的节目、举办具有中国特色并符合芬兰、希腊、比利时、加拿大观众审美的文化展示活动</t>
  </si>
  <si>
    <t>价值导向正确</t>
  </si>
  <si>
    <t>时效指标</t>
  </si>
  <si>
    <t>项目前期准备（招投标及合同签订等）</t>
  </si>
  <si>
    <t>≤1月</t>
  </si>
  <si>
    <t>1月</t>
  </si>
  <si>
    <t>项目实施时间</t>
  </si>
  <si>
    <t>≤2月</t>
  </si>
  <si>
    <t>2月</t>
  </si>
  <si>
    <t>项目方案制定</t>
  </si>
  <si>
    <t>≤12月</t>
  </si>
  <si>
    <t>12月</t>
  </si>
  <si>
    <t>续上页</t>
  </si>
  <si>
    <t>成本指标</t>
  </si>
  <si>
    <t>经济成本指标</t>
  </si>
  <si>
    <t>宣传费</t>
  </si>
  <si>
    <t>≤31.2万元</t>
  </si>
  <si>
    <t>30.616万元</t>
  </si>
  <si>
    <t>境外线下活动费</t>
  </si>
  <si>
    <t>≤36万元</t>
  </si>
  <si>
    <t>36万元</t>
  </si>
  <si>
    <t>项目预算控制总额</t>
  </si>
  <si>
    <t>≤199.284万元</t>
  </si>
  <si>
    <t>197.2万元</t>
  </si>
  <si>
    <t>视频制作费</t>
  </si>
  <si>
    <t>≤50.97万元</t>
  </si>
  <si>
    <t>50.97万元</t>
  </si>
  <si>
    <t>演出制作费</t>
  </si>
  <si>
    <t>≤35.9万元</t>
  </si>
  <si>
    <t>34.44万元</t>
  </si>
  <si>
    <t>场地制作费</t>
  </si>
  <si>
    <t>≤29.284万元</t>
  </si>
  <si>
    <t>29.284万元</t>
  </si>
  <si>
    <t>主宣视频制作人员劳务费</t>
  </si>
  <si>
    <t>≤3.96万元</t>
  </si>
  <si>
    <t>3.92万元</t>
  </si>
  <si>
    <t>主宣视频制作设备租赁费</t>
  </si>
  <si>
    <t>≤11.97万元</t>
  </si>
  <si>
    <t>11.97万元</t>
  </si>
  <si>
    <t>效益指标</t>
  </si>
  <si>
    <t>社会效益指标</t>
  </si>
  <si>
    <t>媒体报道（原创稿件）</t>
  </si>
  <si>
    <t>≤50次</t>
  </si>
  <si>
    <t>60次</t>
  </si>
  <si>
    <t>偏差原因：博主自发报道，原创稿件及自媒体报道数量大。
改进措施：加强对新媒体及自媒体内容的策划与审核。</t>
  </si>
  <si>
    <t>吸引观众（有效播放）</t>
  </si>
  <si>
    <t>≥5万</t>
  </si>
  <si>
    <t>6万</t>
  </si>
  <si>
    <t>偏差原因：活动质量较高，传播效果超过预期。
改进措施：加强线下活动管理；加强线上传播方案策划。</t>
  </si>
  <si>
    <t>活动品牌提升，传播传统春节文化和促进中外民心相通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</si>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</sst>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3" xfId="0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view="pageBreakPreview" zoomScale="80" zoomScaleNormal="46" workbookViewId="0">
      <selection activeCell="N8" sqref="N8:O8"/>
    </sheetView>
  </sheetViews>
  <sheetFormatPr defaultColWidth="9" defaultRowHeight="16.8"/>
  <cols>
    <col min="1" max="1" width="9.58035714285714" customWidth="1"/>
    <col min="2" max="2" width="9.0625" customWidth="1"/>
    <col min="3" max="3" width="12.0267857142857" customWidth="1"/>
    <col min="4" max="4" width="11.4107142857143" customWidth="1"/>
    <col min="5" max="6" width="12.6517857142857" customWidth="1"/>
    <col min="7" max="7" width="8.58928571428571" customWidth="1"/>
    <col min="8" max="9" width="5.77678571428571" customWidth="1"/>
    <col min="10" max="10" width="9.9375" customWidth="1"/>
    <col min="11" max="12" width="13.125" customWidth="1"/>
    <col min="13" max="15" width="22.9642857142857" customWidth="1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8" t="s">
        <v>5</v>
      </c>
      <c r="D4" s="8"/>
      <c r="E4" s="8"/>
      <c r="F4" s="8"/>
      <c r="G4" s="8"/>
      <c r="H4" s="25" t="s">
        <v>6</v>
      </c>
      <c r="I4" s="32"/>
      <c r="J4" s="25" t="s">
        <v>7</v>
      </c>
      <c r="K4" s="33"/>
      <c r="L4" s="33"/>
      <c r="M4" s="33"/>
      <c r="N4" s="33"/>
      <c r="O4" s="33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4"/>
      <c r="J5" s="6">
        <v>65171262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9" t="s">
        <v>18</v>
      </c>
      <c r="D7" s="9"/>
      <c r="E7" s="5">
        <v>197.224</v>
      </c>
      <c r="F7" s="5">
        <v>197.224</v>
      </c>
      <c r="G7" s="5"/>
      <c r="H7" s="5">
        <v>197.2</v>
      </c>
      <c r="I7" s="5"/>
      <c r="J7" s="5">
        <v>10</v>
      </c>
      <c r="K7" s="5"/>
      <c r="L7" s="31">
        <f>H7/F7</f>
        <v>0.99987831095607</v>
      </c>
      <c r="M7" s="31"/>
      <c r="N7" s="26">
        <f>L7*J7</f>
        <v>9.9987831095607</v>
      </c>
      <c r="O7" s="26"/>
    </row>
    <row r="8" ht="39.5" customHeight="1" spans="1:15">
      <c r="A8" s="5"/>
      <c r="B8" s="5"/>
      <c r="C8" s="5" t="s">
        <v>19</v>
      </c>
      <c r="D8" s="5"/>
      <c r="E8" s="5"/>
      <c r="F8" s="5"/>
      <c r="G8" s="5"/>
      <c r="H8" s="5"/>
      <c r="I8" s="5"/>
      <c r="J8" s="5" t="s">
        <v>20</v>
      </c>
      <c r="K8" s="5"/>
      <c r="L8" s="35"/>
      <c r="M8" s="35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26"/>
      <c r="F9" s="26"/>
      <c r="G9" s="26"/>
      <c r="H9" s="26"/>
      <c r="I9" s="26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26"/>
      <c r="F10" s="26"/>
      <c r="G10" s="26"/>
      <c r="H10" s="26"/>
      <c r="I10" s="26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s="1" customFormat="1" ht="165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s="1" customFormat="1" ht="38.45" customHeight="1" spans="1:15">
      <c r="A13" s="11" t="s">
        <v>28</v>
      </c>
      <c r="B13" s="5" t="s">
        <v>29</v>
      </c>
      <c r="C13" s="5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/>
      <c r="J13" s="12" t="s">
        <v>15</v>
      </c>
      <c r="K13" s="8" t="s">
        <v>17</v>
      </c>
      <c r="L13" s="12"/>
      <c r="M13" s="12" t="s">
        <v>34</v>
      </c>
      <c r="N13" s="12"/>
      <c r="O13" s="12"/>
    </row>
    <row r="14" s="1" customFormat="1" ht="38.45" customHeight="1" spans="1:15">
      <c r="A14" s="13"/>
      <c r="B14" s="5"/>
      <c r="C14" s="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="1" customFormat="1" ht="38" customHeight="1" spans="1:15">
      <c r="A15" s="13"/>
      <c r="B15" s="11" t="s">
        <v>35</v>
      </c>
      <c r="C15" s="5" t="s">
        <v>36</v>
      </c>
      <c r="D15" s="14" t="s">
        <v>37</v>
      </c>
      <c r="E15" s="14"/>
      <c r="F15" s="14"/>
      <c r="G15" s="27" t="s">
        <v>38</v>
      </c>
      <c r="H15" s="8" t="s">
        <v>39</v>
      </c>
      <c r="I15" s="8"/>
      <c r="J15" s="8">
        <v>2</v>
      </c>
      <c r="K15" s="25">
        <v>2</v>
      </c>
      <c r="L15" s="32"/>
      <c r="M15" s="12"/>
      <c r="N15" s="12"/>
      <c r="O15" s="12"/>
    </row>
    <row r="16" s="1" customFormat="1" ht="38" customHeight="1" spans="1:15">
      <c r="A16" s="13"/>
      <c r="B16" s="13"/>
      <c r="C16" s="5"/>
      <c r="D16" s="14" t="s">
        <v>40</v>
      </c>
      <c r="E16" s="14"/>
      <c r="F16" s="14"/>
      <c r="G16" s="27" t="s">
        <v>41</v>
      </c>
      <c r="H16" s="8" t="s">
        <v>42</v>
      </c>
      <c r="I16" s="8"/>
      <c r="J16" s="8">
        <v>3</v>
      </c>
      <c r="K16" s="25">
        <v>3</v>
      </c>
      <c r="L16" s="32"/>
      <c r="M16" s="12"/>
      <c r="N16" s="12"/>
      <c r="O16" s="12"/>
    </row>
    <row r="17" s="1" customFormat="1" ht="38" customHeight="1" spans="1:15">
      <c r="A17" s="13"/>
      <c r="B17" s="13"/>
      <c r="C17" s="11" t="s">
        <v>43</v>
      </c>
      <c r="D17" s="14" t="s">
        <v>44</v>
      </c>
      <c r="E17" s="14"/>
      <c r="F17" s="14"/>
      <c r="G17" s="8" t="s">
        <v>45</v>
      </c>
      <c r="H17" s="8" t="s">
        <v>45</v>
      </c>
      <c r="I17" s="8"/>
      <c r="J17" s="8">
        <v>6</v>
      </c>
      <c r="K17" s="25">
        <v>6</v>
      </c>
      <c r="L17" s="32"/>
      <c r="M17" s="12"/>
      <c r="N17" s="12"/>
      <c r="O17" s="12"/>
    </row>
    <row r="18" s="1" customFormat="1" ht="38" customHeight="1" spans="1:15">
      <c r="A18" s="13"/>
      <c r="B18" s="13"/>
      <c r="C18" s="13"/>
      <c r="D18" s="14" t="s">
        <v>46</v>
      </c>
      <c r="E18" s="14"/>
      <c r="F18" s="14"/>
      <c r="G18" s="8" t="s">
        <v>45</v>
      </c>
      <c r="H18" s="8" t="s">
        <v>45</v>
      </c>
      <c r="I18" s="8"/>
      <c r="J18" s="8">
        <v>5</v>
      </c>
      <c r="K18" s="25">
        <v>5</v>
      </c>
      <c r="L18" s="32"/>
      <c r="M18" s="12"/>
      <c r="N18" s="12"/>
      <c r="O18" s="12"/>
    </row>
    <row r="19" s="1" customFormat="1" ht="56" customHeight="1" spans="1:15">
      <c r="A19" s="13"/>
      <c r="B19" s="13"/>
      <c r="C19" s="13"/>
      <c r="D19" s="14" t="s">
        <v>47</v>
      </c>
      <c r="E19" s="14"/>
      <c r="F19" s="14"/>
      <c r="G19" s="8" t="s">
        <v>45</v>
      </c>
      <c r="H19" s="8" t="s">
        <v>45</v>
      </c>
      <c r="I19" s="8"/>
      <c r="J19" s="8">
        <v>6</v>
      </c>
      <c r="K19" s="25">
        <v>6</v>
      </c>
      <c r="L19" s="32"/>
      <c r="M19" s="12"/>
      <c r="N19" s="12"/>
      <c r="O19" s="12"/>
    </row>
    <row r="20" s="1" customFormat="1" ht="38" customHeight="1" spans="1:15">
      <c r="A20" s="13"/>
      <c r="B20" s="13"/>
      <c r="C20" s="15"/>
      <c r="D20" s="16" t="s">
        <v>48</v>
      </c>
      <c r="E20" s="28"/>
      <c r="F20" s="29"/>
      <c r="G20" s="8" t="s">
        <v>45</v>
      </c>
      <c r="H20" s="8" t="s">
        <v>45</v>
      </c>
      <c r="I20" s="8"/>
      <c r="J20" s="8">
        <v>3</v>
      </c>
      <c r="K20" s="25">
        <v>3</v>
      </c>
      <c r="L20" s="32"/>
      <c r="M20" s="43"/>
      <c r="N20" s="44"/>
      <c r="O20" s="45"/>
    </row>
    <row r="21" s="1" customFormat="1" ht="38" customHeight="1" spans="1:15">
      <c r="A21" s="13"/>
      <c r="B21" s="13"/>
      <c r="C21" s="5" t="s">
        <v>49</v>
      </c>
      <c r="D21" s="14" t="s">
        <v>50</v>
      </c>
      <c r="E21" s="14"/>
      <c r="F21" s="14"/>
      <c r="G21" s="8" t="s">
        <v>51</v>
      </c>
      <c r="H21" s="25" t="s">
        <v>52</v>
      </c>
      <c r="I21" s="32"/>
      <c r="J21" s="8">
        <v>5</v>
      </c>
      <c r="K21" s="25">
        <v>5</v>
      </c>
      <c r="L21" s="32"/>
      <c r="M21" s="12"/>
      <c r="N21" s="12"/>
      <c r="O21" s="12"/>
    </row>
    <row r="22" s="1" customFormat="1" ht="38" customHeight="1" spans="1:15">
      <c r="A22" s="13"/>
      <c r="B22" s="13"/>
      <c r="C22" s="5"/>
      <c r="D22" s="14" t="s">
        <v>53</v>
      </c>
      <c r="E22" s="14"/>
      <c r="F22" s="14"/>
      <c r="G22" s="8" t="s">
        <v>54</v>
      </c>
      <c r="H22" s="25" t="s">
        <v>55</v>
      </c>
      <c r="I22" s="32"/>
      <c r="J22" s="8">
        <v>5</v>
      </c>
      <c r="K22" s="25">
        <v>5</v>
      </c>
      <c r="L22" s="32"/>
      <c r="M22" s="12"/>
      <c r="N22" s="12"/>
      <c r="O22" s="12"/>
    </row>
    <row r="23" s="1" customFormat="1" ht="38" customHeight="1" spans="1:15">
      <c r="A23" s="15"/>
      <c r="B23" s="15"/>
      <c r="C23" s="5"/>
      <c r="D23" s="14" t="s">
        <v>56</v>
      </c>
      <c r="E23" s="14"/>
      <c r="F23" s="14"/>
      <c r="G23" s="8" t="s">
        <v>57</v>
      </c>
      <c r="H23" s="25" t="s">
        <v>58</v>
      </c>
      <c r="I23" s="32"/>
      <c r="J23" s="8">
        <v>5</v>
      </c>
      <c r="K23" s="25">
        <v>5</v>
      </c>
      <c r="L23" s="32"/>
      <c r="M23" s="12"/>
      <c r="N23" s="12"/>
      <c r="O23" s="12"/>
    </row>
    <row r="24" s="1" customFormat="1" ht="32" customHeight="1" spans="1:15">
      <c r="A24" s="11" t="s">
        <v>59</v>
      </c>
      <c r="B24" s="11" t="s">
        <v>60</v>
      </c>
      <c r="C24" s="5" t="s">
        <v>61</v>
      </c>
      <c r="D24" s="14" t="s">
        <v>62</v>
      </c>
      <c r="E24" s="14"/>
      <c r="F24" s="14"/>
      <c r="G24" s="8" t="s">
        <v>63</v>
      </c>
      <c r="H24" s="8" t="s">
        <v>64</v>
      </c>
      <c r="I24" s="8"/>
      <c r="J24" s="8">
        <v>1</v>
      </c>
      <c r="K24" s="36">
        <v>1</v>
      </c>
      <c r="L24" s="37"/>
      <c r="M24" s="12"/>
      <c r="N24" s="12"/>
      <c r="O24" s="12"/>
    </row>
    <row r="25" s="1" customFormat="1" ht="32" customHeight="1" spans="1:15">
      <c r="A25" s="13"/>
      <c r="B25" s="13"/>
      <c r="C25" s="5"/>
      <c r="D25" s="14" t="s">
        <v>65</v>
      </c>
      <c r="E25" s="14"/>
      <c r="F25" s="14"/>
      <c r="G25" s="8" t="s">
        <v>66</v>
      </c>
      <c r="H25" s="8" t="s">
        <v>67</v>
      </c>
      <c r="I25" s="8"/>
      <c r="J25" s="8">
        <v>1</v>
      </c>
      <c r="K25" s="25">
        <v>1</v>
      </c>
      <c r="L25" s="32"/>
      <c r="M25" s="12"/>
      <c r="N25" s="12"/>
      <c r="O25" s="12"/>
    </row>
    <row r="26" s="1" customFormat="1" ht="46" spans="1:15">
      <c r="A26" s="13"/>
      <c r="B26" s="13"/>
      <c r="C26" s="5"/>
      <c r="D26" s="14" t="s">
        <v>68</v>
      </c>
      <c r="E26" s="14"/>
      <c r="F26" s="14"/>
      <c r="G26" s="8" t="s">
        <v>69</v>
      </c>
      <c r="H26" s="8" t="s">
        <v>70</v>
      </c>
      <c r="I26" s="8"/>
      <c r="J26" s="8">
        <v>3</v>
      </c>
      <c r="K26" s="25">
        <v>3</v>
      </c>
      <c r="L26" s="32"/>
      <c r="M26" s="12"/>
      <c r="N26" s="12"/>
      <c r="O26" s="12"/>
    </row>
    <row r="27" s="1" customFormat="1" ht="32" customHeight="1" spans="1:15">
      <c r="A27" s="13"/>
      <c r="B27" s="13"/>
      <c r="C27" s="5"/>
      <c r="D27" s="14" t="s">
        <v>71</v>
      </c>
      <c r="E27" s="14"/>
      <c r="F27" s="14"/>
      <c r="G27" s="8" t="s">
        <v>72</v>
      </c>
      <c r="H27" s="8" t="s">
        <v>73</v>
      </c>
      <c r="I27" s="8"/>
      <c r="J27" s="8">
        <v>1</v>
      </c>
      <c r="K27" s="25">
        <v>1</v>
      </c>
      <c r="L27" s="32"/>
      <c r="M27" s="12"/>
      <c r="N27" s="12"/>
      <c r="O27" s="12"/>
    </row>
    <row r="28" s="1" customFormat="1" ht="32" customHeight="1" spans="1:15">
      <c r="A28" s="13"/>
      <c r="B28" s="13"/>
      <c r="C28" s="5"/>
      <c r="D28" s="14" t="s">
        <v>74</v>
      </c>
      <c r="E28" s="14"/>
      <c r="F28" s="14"/>
      <c r="G28" s="8" t="s">
        <v>75</v>
      </c>
      <c r="H28" s="8" t="s">
        <v>76</v>
      </c>
      <c r="I28" s="8"/>
      <c r="J28" s="8">
        <v>1</v>
      </c>
      <c r="K28" s="25">
        <v>1</v>
      </c>
      <c r="L28" s="32"/>
      <c r="M28" s="12"/>
      <c r="N28" s="12"/>
      <c r="O28" s="12"/>
    </row>
    <row r="29" s="1" customFormat="1" ht="32" customHeight="1" spans="1:15">
      <c r="A29" s="13"/>
      <c r="B29" s="13"/>
      <c r="C29" s="5"/>
      <c r="D29" s="14" t="s">
        <v>77</v>
      </c>
      <c r="E29" s="14"/>
      <c r="F29" s="14"/>
      <c r="G29" s="8" t="s">
        <v>78</v>
      </c>
      <c r="H29" s="8" t="s">
        <v>79</v>
      </c>
      <c r="I29" s="8"/>
      <c r="J29" s="8">
        <v>1</v>
      </c>
      <c r="K29" s="25">
        <v>1</v>
      </c>
      <c r="L29" s="32"/>
      <c r="M29" s="12"/>
      <c r="N29" s="12"/>
      <c r="O29" s="12"/>
    </row>
    <row r="30" s="1" customFormat="1" ht="32" customHeight="1" spans="1:15">
      <c r="A30" s="13"/>
      <c r="B30" s="13"/>
      <c r="C30" s="5"/>
      <c r="D30" s="14" t="s">
        <v>80</v>
      </c>
      <c r="E30" s="14"/>
      <c r="F30" s="14"/>
      <c r="G30" s="8" t="s">
        <v>81</v>
      </c>
      <c r="H30" s="8" t="s">
        <v>82</v>
      </c>
      <c r="I30" s="8"/>
      <c r="J30" s="8">
        <v>1</v>
      </c>
      <c r="K30" s="25">
        <v>1</v>
      </c>
      <c r="L30" s="32"/>
      <c r="M30" s="12"/>
      <c r="N30" s="12"/>
      <c r="O30" s="12"/>
    </row>
    <row r="31" s="1" customFormat="1" ht="32" customHeight="1" spans="1:15">
      <c r="A31" s="13"/>
      <c r="B31" s="15"/>
      <c r="C31" s="5"/>
      <c r="D31" s="14" t="s">
        <v>83</v>
      </c>
      <c r="E31" s="14"/>
      <c r="F31" s="14"/>
      <c r="G31" s="8" t="s">
        <v>84</v>
      </c>
      <c r="H31" s="8" t="s">
        <v>85</v>
      </c>
      <c r="I31" s="8"/>
      <c r="J31" s="8">
        <v>1</v>
      </c>
      <c r="K31" s="25">
        <v>1</v>
      </c>
      <c r="L31" s="32"/>
      <c r="M31" s="12"/>
      <c r="N31" s="12"/>
      <c r="O31" s="12"/>
    </row>
    <row r="32" s="1" customFormat="1" ht="45" customHeight="1" spans="1:15">
      <c r="A32" s="13"/>
      <c r="B32" s="17" t="s">
        <v>86</v>
      </c>
      <c r="C32" s="8" t="s">
        <v>87</v>
      </c>
      <c r="D32" s="18" t="s">
        <v>88</v>
      </c>
      <c r="E32" s="18"/>
      <c r="F32" s="18"/>
      <c r="G32" s="8" t="s">
        <v>89</v>
      </c>
      <c r="H32" s="8" t="s">
        <v>90</v>
      </c>
      <c r="I32" s="8"/>
      <c r="J32" s="8">
        <v>10</v>
      </c>
      <c r="K32" s="38">
        <f>50/60*10</f>
        <v>8.33333333333333</v>
      </c>
      <c r="L32" s="38"/>
      <c r="M32" s="8" t="s">
        <v>91</v>
      </c>
      <c r="N32" s="8"/>
      <c r="O32" s="8"/>
    </row>
    <row r="33" s="1" customFormat="1" ht="50" customHeight="1" spans="1:15">
      <c r="A33" s="13"/>
      <c r="B33" s="19"/>
      <c r="C33" s="8"/>
      <c r="D33" s="18" t="s">
        <v>92</v>
      </c>
      <c r="E33" s="18"/>
      <c r="F33" s="18"/>
      <c r="G33" s="8" t="s">
        <v>93</v>
      </c>
      <c r="H33" s="8" t="s">
        <v>94</v>
      </c>
      <c r="I33" s="8"/>
      <c r="J33" s="8">
        <v>5</v>
      </c>
      <c r="K33" s="39">
        <v>4</v>
      </c>
      <c r="L33" s="39"/>
      <c r="M33" s="8" t="s">
        <v>95</v>
      </c>
      <c r="N33" s="8"/>
      <c r="O33" s="8"/>
    </row>
    <row r="34" s="1" customFormat="1" ht="29" customHeight="1" spans="1:15">
      <c r="A34" s="13"/>
      <c r="B34" s="20"/>
      <c r="C34" s="8"/>
      <c r="D34" s="18" t="s">
        <v>96</v>
      </c>
      <c r="E34" s="18"/>
      <c r="F34" s="18"/>
      <c r="G34" s="8" t="s">
        <v>45</v>
      </c>
      <c r="H34" s="8" t="s">
        <v>45</v>
      </c>
      <c r="I34" s="8"/>
      <c r="J34" s="8">
        <v>15</v>
      </c>
      <c r="K34" s="40">
        <v>13</v>
      </c>
      <c r="L34" s="40"/>
      <c r="M34" s="8"/>
      <c r="N34" s="8"/>
      <c r="O34" s="8"/>
    </row>
    <row r="35" s="1" customFormat="1" ht="47.45" customHeight="1" spans="1:15">
      <c r="A35" s="15"/>
      <c r="B35" s="17" t="s">
        <v>97</v>
      </c>
      <c r="C35" s="8" t="s">
        <v>98</v>
      </c>
      <c r="D35" s="18" t="s">
        <v>99</v>
      </c>
      <c r="E35" s="18"/>
      <c r="F35" s="18"/>
      <c r="G35" s="30">
        <v>0.9</v>
      </c>
      <c r="H35" s="31">
        <v>0.95</v>
      </c>
      <c r="I35" s="31"/>
      <c r="J35" s="8">
        <v>10</v>
      </c>
      <c r="K35" s="39">
        <v>10</v>
      </c>
      <c r="L35" s="39"/>
      <c r="M35" s="8"/>
      <c r="N35" s="8"/>
      <c r="O35" s="8"/>
    </row>
    <row r="36" s="2" customFormat="1" ht="47.45" customHeight="1" spans="1:15">
      <c r="A36" s="21" t="s">
        <v>100</v>
      </c>
      <c r="B36" s="21"/>
      <c r="C36" s="21"/>
      <c r="D36" s="21"/>
      <c r="E36" s="21"/>
      <c r="F36" s="21"/>
      <c r="G36" s="21"/>
      <c r="H36" s="21"/>
      <c r="I36" s="21"/>
      <c r="J36" s="21">
        <v>100</v>
      </c>
      <c r="K36" s="41">
        <f>SUM(K15:K35)+N7</f>
        <v>95.332116442894</v>
      </c>
      <c r="L36" s="42"/>
      <c r="M36" s="21" t="s">
        <v>101</v>
      </c>
      <c r="N36" s="21"/>
      <c r="O36" s="21"/>
    </row>
    <row r="37" ht="39.5" customHeight="1" spans="1:15">
      <c r="A37" s="22" t="s">
        <v>102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t="39.5" customHeight="1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t="5" customHeight="1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ht="5" customHeight="1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ht="5" customHeight="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ht="5" customHeight="1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ht="5" customHeight="1" spans="1:1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ht="5" customHeight="1" spans="1:1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ht="5" customHeight="1" spans="1:1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ht="5" customHeight="1" spans="1:1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ht="5" customHeight="1" spans="1:1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ht="5" customHeight="1" spans="1:1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ht="5" customHeight="1" spans="1:1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ht="5" customHeight="1" spans="1:1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ht="5" customHeight="1" spans="1:1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</sheetData>
  <mergeCells count="15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36:I36"/>
    <mergeCell ref="K36:L36"/>
    <mergeCell ref="M36:O36"/>
    <mergeCell ref="A11:A12"/>
    <mergeCell ref="A13:A23"/>
    <mergeCell ref="A24:A35"/>
    <mergeCell ref="B13:B14"/>
    <mergeCell ref="B15:B23"/>
    <mergeCell ref="B24:B31"/>
    <mergeCell ref="B32:B34"/>
    <mergeCell ref="C13:C14"/>
    <mergeCell ref="C15:C16"/>
    <mergeCell ref="C17:C20"/>
    <mergeCell ref="C21:C23"/>
    <mergeCell ref="C24:C31"/>
    <mergeCell ref="C32:C34"/>
    <mergeCell ref="G13:G14"/>
    <mergeCell ref="J13:J14"/>
    <mergeCell ref="H13:I14"/>
    <mergeCell ref="K13:L14"/>
    <mergeCell ref="D13:F14"/>
    <mergeCell ref="M13:O14"/>
    <mergeCell ref="A6:B10"/>
    <mergeCell ref="A37:O51"/>
  </mergeCells>
  <printOptions horizontalCentered="1"/>
  <pageMargins left="0.275590551181102" right="0.118110236220472" top="0.275590551181102" bottom="0.275590551181102" header="0.15748031496063" footer="0.118110236220472"/>
  <pageSetup paperSize="9" scale="44" orientation="landscape"/>
  <headerFooter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2015-06-07T02:19:00Z</dcterms:created>
  <cp:lastPrinted>2023-04-13T17:55:00Z</cp:lastPrinted>
  <dcterms:modified xsi:type="dcterms:W3CDTF">2024-05-14T12:29:13Z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71AA52E1C75EF2B299E842663D089BA6_43</vt:lpwstr>
  </property>
</Properties>
</file>