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<sst xmlns="http://schemas.openxmlformats.org/spreadsheetml/2006/main" count="84" uniqueCount="70">
  <si>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</si>
  <si>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</si>
  <si>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</si>
  <si>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首都图书馆大兴机场分馆运行经费</t>
  </si>
  <si>
    <t>主管部门</t>
  </si>
  <si>
    <t>北京市文化和旅游局</t>
  </si>
  <si>
    <t>实施单位</t>
  </si>
  <si>
    <t>首都图书馆</t>
  </si>
  <si>
    <t>项目负责人</t>
  </si>
  <si>
    <t>李念祖</t>
  </si>
  <si>
    <t>联系电话</t>
  </si>
  <si>
    <t>67358114-8019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</si>
  <si>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</si>
  <si>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</si>
  <si>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</si>
  <si>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</si>
  <si>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</si>
  <si>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</si>
  <si>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</si>
  <si>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</si>
  <si>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</si>
  <si>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</si>
  <si>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</si>
  <si>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</si>
  <si>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</si>
  <si>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</si>
  <si>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</si>
  <si>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首都图书馆大兴机场分馆152平米馆舍和320平米阅读空间，预计开放时间365天，每天08:00-20:00，全年累计开放时间4380小时。</t>
  </si>
  <si>
    <t>首都图书馆大兴机场分馆152平米馆舍和320平米阅读空间，实际开放时间356天，每天08:00-20:00，全年累计开放时间4164小时。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</si>
  <si>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</si>
  <si>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</si>
  <si>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</si>
  <si>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</si>
  <si>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</si>
  <si>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</si>
  <si>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</si>
  <si>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</si>
  <si>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</si>
  <si>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全年开放天数</t>
  </si>
  <si>
    <t>365天</t>
  </si>
  <si>
    <t>356天</t>
  </si>
  <si>
    <t>全年累计开放时长</t>
  </si>
  <si>
    <t>4380小时</t>
  </si>
  <si>
    <t>4164小时</t>
  </si>
  <si>
    <t>运行一层场馆</t>
  </si>
  <si>
    <t>152平米</t>
  </si>
  <si>
    <t>运行二层场馆</t>
  </si>
  <si>
    <t>320平米</t>
  </si>
  <si>
    <t>质量指标</t>
  </si>
  <si>
    <t>保障分馆全年正常运行</t>
  </si>
  <si>
    <t>优</t>
  </si>
  <si>
    <t>时效指标</t>
  </si>
  <si>
    <t>每天开放时间</t>
  </si>
  <si>
    <t>12小时/天</t>
  </si>
  <si>
    <t>成本指标</t>
  </si>
  <si>
    <t>经济成本指标</t>
  </si>
  <si>
    <t>项目预算控制数</t>
  </si>
  <si>
    <t>≤273.632万元</t>
  </si>
  <si>
    <t>263.4037万元</t>
  </si>
  <si>
    <t>续上页</t>
  </si>
  <si>
    <t>效益指标</t>
  </si>
  <si>
    <t>社会效益指标</t>
  </si>
  <si>
    <t>将分馆打造成为主题突出、特色鲜明、服务便利的书香国门公共文化空间</t>
  </si>
  <si>
    <t>满意度指标</t>
  </si>
  <si>
    <t>服务对象满意度指标</t>
  </si>
  <si>
    <t>读都满意度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</si>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</sst>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50" zoomScaleNormal="46" workbookViewId="0">
      <selection activeCell="J6" sqref="J6:K6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f>SUM(E8:E10)</f>
        <v>273.632</v>
      </c>
      <c r="F7" s="9">
        <f>SUM(F8:F10)</f>
        <v>269.2862</v>
      </c>
      <c r="G7" s="10"/>
      <c r="H7" s="8">
        <v>263.4037</v>
      </c>
      <c r="I7" s="8"/>
      <c r="J7" s="4">
        <v>10</v>
      </c>
      <c r="K7" s="4"/>
      <c r="L7" s="24">
        <f>H7/F7</f>
        <v>0.978155211815533</v>
      </c>
      <c r="M7" s="24"/>
      <c r="N7" s="25">
        <f>J7*L7</f>
        <v>9.78155211815533</v>
      </c>
      <c r="O7" s="25"/>
    </row>
    <row r="8" ht="39.5" customHeight="1" spans="1:15">
      <c r="A8" s="4"/>
      <c r="B8" s="4"/>
      <c r="C8" s="4" t="s">
        <v>20</v>
      </c>
      <c r="D8" s="4"/>
      <c r="E8" s="8">
        <v>254.24</v>
      </c>
      <c r="F8" s="8">
        <v>249.8942</v>
      </c>
      <c r="G8" s="8"/>
      <c r="H8" s="8">
        <v>249.8942</v>
      </c>
      <c r="I8" s="8"/>
      <c r="J8" s="4" t="s">
        <v>21</v>
      </c>
      <c r="K8" s="4"/>
      <c r="L8" s="24">
        <f>H8/F8</f>
        <v>1</v>
      </c>
      <c r="M8" s="24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8">
        <v>19.392</v>
      </c>
      <c r="F10" s="8">
        <v>19.392</v>
      </c>
      <c r="G10" s="8"/>
      <c r="H10" s="8">
        <f>H7-H8</f>
        <v>13.5095</v>
      </c>
      <c r="I10" s="8"/>
      <c r="J10" s="4" t="s">
        <v>21</v>
      </c>
      <c r="K10" s="4"/>
      <c r="L10" s="24">
        <f>H10/F10</f>
        <v>0.696653259075908</v>
      </c>
      <c r="M10" s="2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4" customHeight="1" spans="1:15">
      <c r="A12" s="4"/>
      <c r="B12" s="11" t="s">
        <v>27</v>
      </c>
      <c r="C12" s="11"/>
      <c r="D12" s="11"/>
      <c r="E12" s="11"/>
      <c r="F12" s="11"/>
      <c r="G12" s="11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6" t="s">
        <v>18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2" t="s">
        <v>36</v>
      </c>
      <c r="C15" s="4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15"/>
      <c r="J15" s="27">
        <v>4.8</v>
      </c>
      <c r="K15" s="28">
        <f>356/365*4.8</f>
        <v>4.68164383561644</v>
      </c>
      <c r="L15" s="28"/>
      <c r="M15" s="4"/>
      <c r="N15" s="4"/>
      <c r="O15" s="4"/>
    </row>
    <row r="16" ht="47.45" customHeight="1" spans="1:15">
      <c r="A16" s="4"/>
      <c r="B16" s="16"/>
      <c r="C16" s="4"/>
      <c r="D16" s="13" t="s">
        <v>41</v>
      </c>
      <c r="E16" s="13"/>
      <c r="F16" s="13"/>
      <c r="G16" s="17" t="s">
        <v>42</v>
      </c>
      <c r="H16" s="15" t="s">
        <v>43</v>
      </c>
      <c r="I16" s="15"/>
      <c r="J16" s="27">
        <v>4.8</v>
      </c>
      <c r="K16" s="28">
        <f>4164/4380*4.8</f>
        <v>4.56328767123288</v>
      </c>
      <c r="L16" s="28"/>
      <c r="M16" s="4"/>
      <c r="N16" s="4"/>
      <c r="O16" s="4"/>
    </row>
    <row r="17" ht="47.45" customHeight="1" spans="1:15">
      <c r="A17" s="4"/>
      <c r="B17" s="16"/>
      <c r="C17" s="4"/>
      <c r="D17" s="13" t="s">
        <v>44</v>
      </c>
      <c r="E17" s="13"/>
      <c r="F17" s="13"/>
      <c r="G17" s="4" t="s">
        <v>45</v>
      </c>
      <c r="H17" s="5" t="s">
        <v>45</v>
      </c>
      <c r="I17" s="23"/>
      <c r="J17" s="27">
        <v>4.8</v>
      </c>
      <c r="K17" s="29">
        <v>4.8</v>
      </c>
      <c r="L17" s="30"/>
      <c r="M17" s="5"/>
      <c r="N17" s="6"/>
      <c r="O17" s="23"/>
    </row>
    <row r="18" ht="47.45" customHeight="1" spans="1:15">
      <c r="A18" s="4"/>
      <c r="B18" s="16"/>
      <c r="C18" s="4"/>
      <c r="D18" s="13" t="s">
        <v>46</v>
      </c>
      <c r="E18" s="13"/>
      <c r="F18" s="13"/>
      <c r="G18" s="4" t="s">
        <v>47</v>
      </c>
      <c r="H18" s="5" t="s">
        <v>47</v>
      </c>
      <c r="I18" s="23"/>
      <c r="J18" s="27">
        <v>4.8</v>
      </c>
      <c r="K18" s="15">
        <v>4.8</v>
      </c>
      <c r="L18" s="15"/>
      <c r="M18" s="4"/>
      <c r="N18" s="4"/>
      <c r="O18" s="4"/>
    </row>
    <row r="19" ht="47.45" customHeight="1" spans="1:15">
      <c r="A19" s="4"/>
      <c r="B19" s="16"/>
      <c r="C19" s="4" t="s">
        <v>48</v>
      </c>
      <c r="D19" s="13" t="s">
        <v>49</v>
      </c>
      <c r="E19" s="13"/>
      <c r="F19" s="13"/>
      <c r="G19" s="4" t="s">
        <v>50</v>
      </c>
      <c r="H19" s="5" t="s">
        <v>50</v>
      </c>
      <c r="I19" s="23"/>
      <c r="J19" s="27">
        <v>16</v>
      </c>
      <c r="K19" s="15">
        <v>16</v>
      </c>
      <c r="L19" s="15"/>
      <c r="M19" s="4"/>
      <c r="N19" s="4"/>
      <c r="O19" s="4"/>
    </row>
    <row r="20" ht="47.45" customHeight="1" spans="1:15">
      <c r="A20" s="4"/>
      <c r="B20" s="16"/>
      <c r="C20" s="4" t="s">
        <v>51</v>
      </c>
      <c r="D20" s="13" t="s">
        <v>52</v>
      </c>
      <c r="E20" s="13"/>
      <c r="F20" s="13"/>
      <c r="G20" s="4" t="s">
        <v>53</v>
      </c>
      <c r="H20" s="5" t="s">
        <v>53</v>
      </c>
      <c r="I20" s="23"/>
      <c r="J20" s="27">
        <v>4.8</v>
      </c>
      <c r="K20" s="15">
        <v>4.8</v>
      </c>
      <c r="L20" s="15"/>
      <c r="M20" s="4"/>
      <c r="N20" s="4"/>
      <c r="O20" s="4"/>
    </row>
    <row r="21" ht="47.45" customHeight="1" spans="1:15">
      <c r="A21" s="4"/>
      <c r="B21" s="12" t="s">
        <v>54</v>
      </c>
      <c r="C21" s="4" t="s">
        <v>55</v>
      </c>
      <c r="D21" s="13" t="s">
        <v>56</v>
      </c>
      <c r="E21" s="13"/>
      <c r="F21" s="13"/>
      <c r="G21" s="4" t="s">
        <v>57</v>
      </c>
      <c r="H21" s="15" t="s">
        <v>58</v>
      </c>
      <c r="I21" s="15"/>
      <c r="J21" s="27">
        <v>10</v>
      </c>
      <c r="K21" s="31">
        <v>10</v>
      </c>
      <c r="L21" s="31"/>
      <c r="M21" s="4"/>
      <c r="N21" s="4"/>
      <c r="O21" s="4"/>
    </row>
    <row r="22" ht="47.45" customHeight="1" spans="1:15">
      <c r="A22" s="4" t="s">
        <v>59</v>
      </c>
      <c r="B22" s="4" t="s">
        <v>60</v>
      </c>
      <c r="C22" s="4" t="s">
        <v>61</v>
      </c>
      <c r="D22" s="13" t="s">
        <v>62</v>
      </c>
      <c r="E22" s="13"/>
      <c r="F22" s="13"/>
      <c r="G22" s="4" t="s">
        <v>50</v>
      </c>
      <c r="H22" s="15" t="s">
        <v>50</v>
      </c>
      <c r="I22" s="15"/>
      <c r="J22" s="27">
        <v>30</v>
      </c>
      <c r="K22" s="15">
        <v>28</v>
      </c>
      <c r="L22" s="15"/>
      <c r="M22" s="4"/>
      <c r="N22" s="4"/>
      <c r="O22" s="4"/>
    </row>
    <row r="23" ht="47.45" customHeight="1" spans="1:15">
      <c r="A23" s="4"/>
      <c r="B23" s="4" t="s">
        <v>63</v>
      </c>
      <c r="C23" s="4" t="s">
        <v>64</v>
      </c>
      <c r="D23" s="13" t="s">
        <v>65</v>
      </c>
      <c r="E23" s="13"/>
      <c r="F23" s="13"/>
      <c r="G23" s="4" t="s">
        <v>66</v>
      </c>
      <c r="H23" s="18">
        <v>0.9965</v>
      </c>
      <c r="I23" s="18"/>
      <c r="J23" s="27">
        <v>10</v>
      </c>
      <c r="K23" s="15">
        <v>8</v>
      </c>
      <c r="L23" s="15"/>
      <c r="M23" s="4"/>
      <c r="N23" s="4"/>
      <c r="O23" s="4"/>
    </row>
    <row r="24" s="1" customFormat="1" ht="47.45" customHeight="1" spans="1:15">
      <c r="A24" s="19" t="s">
        <v>67</v>
      </c>
      <c r="B24" s="19"/>
      <c r="C24" s="19"/>
      <c r="D24" s="19"/>
      <c r="E24" s="19"/>
      <c r="F24" s="19"/>
      <c r="G24" s="19"/>
      <c r="H24" s="19"/>
      <c r="I24" s="19"/>
      <c r="J24" s="19">
        <v>100</v>
      </c>
      <c r="K24" s="32">
        <f>SUM(K15:L23)+N7</f>
        <v>95.4264836250046</v>
      </c>
      <c r="L24" s="19"/>
      <c r="M24" s="33" t="s">
        <v>68</v>
      </c>
      <c r="N24" s="33"/>
      <c r="O24" s="33"/>
    </row>
    <row r="25" ht="39.5" customHeight="1" spans="1:15">
      <c r="A25" s="20" t="s">
        <v>69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1"/>
    <mergeCell ref="A22:A23"/>
    <mergeCell ref="B13:B14"/>
    <mergeCell ref="B15:B20"/>
    <mergeCell ref="C13:C14"/>
    <mergeCell ref="C15:C18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