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FF83A2F7-A210-445F-BA34-2B0990A74A30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J33" i="6" l="1"/>
  <c r="K21" i="6"/>
  <c r="K20" i="6"/>
  <c r="K16" i="6"/>
  <c r="K15" i="6"/>
  <c r="L7" i="6"/>
  <c r="N7" i="6" s="1"/>
  <c r="K33" i="6" s="1"/>
</calcChain>
</file>

<file path=xl/sharedStrings.xml><?xml version="1.0" encoding="utf-8"?>
<sst xmlns="http://schemas.openxmlformats.org/spreadsheetml/2006/main" count="108" uniqueCount="83">
  <si>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</si>
  <si>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</si>
  <si>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</si>
  <si>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少儿戏剧场剧目演出</t>
  </si>
  <si>
    <t>主管部门</t>
  </si>
  <si>
    <t>039-北京市文化和旅游局</t>
  </si>
  <si>
    <t>实施单位</t>
  </si>
  <si>
    <t>北京戏曲艺术职业学院</t>
  </si>
  <si>
    <t>项目负责人</t>
  </si>
  <si>
    <t>廖维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</si>
  <si>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</si>
  <si>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</si>
  <si>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</si>
  <si>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</si>
  <si>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</si>
  <si>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</si>
  <si>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</si>
  <si>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</si>
  <si>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</si>
  <si>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</si>
  <si>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</si>
  <si>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</si>
  <si>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</si>
  <si>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</si>
  <si>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</si>
  <si>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</si>
  <si>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北戏以实践教学培养艺术人才为特色，少儿戏剧场作为实践演出的平台，为北戏师生提供艺术展示的舞台，配合艺术教学，提升服务社会文化的质量；深化推进未成年人思想道德建设的工作，协助推动首都少年儿童的艺术美育教育，以少年儿童为主体的观众至少达2万人次；建立南城文艺地标，创立市级文化品牌。2022年，北戏将组织京剧、地方戏、曲艺、音乐、舞蹈、影视以及舞美7个系的师生，开展少儿戏剧场2022年“春夏、秋冬”2个演出季不少于45场演出，提升以青少年为主体的观众文化素养，提高学院学生演出实践能力，培养剧目演出和创作人才。
</t>
  </si>
  <si>
    <t xml:space="preserve">北戏以实践教学培养艺术人才为特色，少儿戏剧场作为实践演出的平台，为北戏师生提供艺术展示的舞台，配合艺术教学，提升服务社会文化的质量；深化推进未成年人思想道德建设的工作，协助推动首都少年儿童的艺术美育教育，以少年儿童为主体的观众至少达2万人次；建立南城文艺地标，创立市级文化品牌。2022年，北戏将组织京剧、地方戏、曲艺、音乐、舞蹈、影视以及舞美7个系的师生，开展少儿戏剧场2022年“春夏、秋冬”2个演出季27场演出，提升以青少年为主体的观众文化素养，提高学院学生演出实践能力，培养剧目演出和创作人才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</si>
  <si>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</si>
  <si>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</si>
  <si>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</si>
  <si>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</si>
  <si>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</si>
  <si>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</si>
  <si>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</si>
  <si>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</si>
  <si>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</si>
  <si>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秋冬演出季（8-12月）</t>
  </si>
  <si>
    <t>45场</t>
  </si>
  <si>
    <t>27场</t>
  </si>
  <si>
    <t>偏离原因：因疫情影响，2022年度上半年学生未到校，全面线上授课，下半年9月至10月学生陆续到校，截止11月底，疫情再次爆发，全年演出时间仅9中至11月中，扣除十一假期一周，共8周，完成27场演出。
改进措施：按照疫情防控要求，提前做好应对措施。</t>
  </si>
  <si>
    <t>媒体报道次数</t>
  </si>
  <si>
    <t>20次</t>
  </si>
  <si>
    <t>15次</t>
  </si>
  <si>
    <t>因演出场次减少对应媒体报道减少。</t>
  </si>
  <si>
    <t>质量指标</t>
  </si>
  <si>
    <t>项目完成质量</t>
  </si>
  <si>
    <t>优良中差</t>
  </si>
  <si>
    <t>优</t>
  </si>
  <si>
    <t>演出内容</t>
  </si>
  <si>
    <t>演出质量</t>
  </si>
  <si>
    <t>公益演出场次</t>
  </si>
  <si>
    <t>吸引观众人次</t>
  </si>
  <si>
    <t>14000人/次</t>
  </si>
  <si>
    <t>5400人/次</t>
  </si>
  <si>
    <t>偏离原因：因疫情影响，2022年度上半年学生未到校，全面线上授课，下半年9月至10月学生陆续到校，截止11月底，疫情再次爆发，我们全年演出时间仅9中至11月中，扣除十一假期一周，共8周，完成27场演出，按照要求演出控制上座率不超50%，故观众人数有所调减。
改进措施：按照疫情防控要求，提前做好应对措施。</t>
  </si>
  <si>
    <t>演出上座率</t>
  </si>
  <si>
    <t>时效指标</t>
  </si>
  <si>
    <t>前期准备</t>
  </si>
  <si>
    <t>1月</t>
  </si>
  <si>
    <t>项目实施</t>
  </si>
  <si>
    <t>12月</t>
  </si>
  <si>
    <t>1-12月</t>
  </si>
  <si>
    <t>项目总结</t>
  </si>
  <si>
    <t>成本指标</t>
  </si>
  <si>
    <t>项目预算控制总额</t>
  </si>
  <si>
    <t>227.4725万元</t>
  </si>
  <si>
    <t>72.795012万元</t>
  </si>
  <si>
    <t>支出合法合规性</t>
  </si>
  <si>
    <t>资金审减率</t>
  </si>
  <si>
    <t>续上页</t>
  </si>
  <si>
    <t>效益指标
（30分）</t>
  </si>
  <si>
    <t>社会效益指标</t>
  </si>
  <si>
    <t>提高学院学生演出实践能力</t>
  </si>
  <si>
    <t>提升以少年为主体的观众文化素养</t>
  </si>
  <si>
    <t>培养剧目演出和创作人才</t>
  </si>
  <si>
    <t>满意度指标
（10分）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</si>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</sst>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#,##0.00_ "/>
    <numFmt numFmtId="180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8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topLeftCell="A28" zoomScale="70" zoomScaleNormal="70" zoomScaleSheetLayoutView="88" workbookViewId="0">
      <selection activeCell="H6" sqref="H6:I6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9.87890625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2" t="s">
        <v>0</v>
      </c>
    </row>
    <row r="2" spans="1:15" ht="43.35" customHeight="1" x14ac:dyDescent="0.4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700000000000003" customHeight="1" x14ac:dyDescent="0.4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" customHeight="1" x14ac:dyDescent="0.45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6" customHeight="1" x14ac:dyDescent="0.45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>
        <v>67529139</v>
      </c>
      <c r="K5" s="10"/>
      <c r="L5" s="10"/>
      <c r="M5" s="10"/>
      <c r="N5" s="10"/>
      <c r="O5" s="10"/>
    </row>
    <row r="6" spans="1:15" ht="39.6" customHeight="1" x14ac:dyDescent="0.45">
      <c r="A6" s="10" t="s">
        <v>11</v>
      </c>
      <c r="B6" s="10"/>
      <c r="C6" s="10"/>
      <c r="D6" s="10"/>
      <c r="E6" s="3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  <c r="O6" s="10"/>
    </row>
    <row r="7" spans="1:15" ht="39.6" customHeight="1" x14ac:dyDescent="0.45">
      <c r="A7" s="10"/>
      <c r="B7" s="10"/>
      <c r="C7" s="12" t="s">
        <v>18</v>
      </c>
      <c r="D7" s="12"/>
      <c r="E7" s="4">
        <v>227.4725</v>
      </c>
      <c r="F7" s="13">
        <v>227.4725</v>
      </c>
      <c r="G7" s="13"/>
      <c r="H7" s="13">
        <v>72.795012</v>
      </c>
      <c r="I7" s="13"/>
      <c r="J7" s="10">
        <v>10</v>
      </c>
      <c r="K7" s="10"/>
      <c r="L7" s="14">
        <f>H7/F7</f>
        <v>0.32001675806965679</v>
      </c>
      <c r="M7" s="14"/>
      <c r="N7" s="15">
        <f>L7*J7</f>
        <v>3.2001675806965677</v>
      </c>
      <c r="O7" s="15"/>
    </row>
    <row r="8" spans="1:15" ht="39.6" customHeight="1" x14ac:dyDescent="0.45">
      <c r="A8" s="10"/>
      <c r="B8" s="10"/>
      <c r="C8" s="10" t="s">
        <v>19</v>
      </c>
      <c r="D8" s="10"/>
      <c r="E8" s="4">
        <v>227.4725</v>
      </c>
      <c r="F8" s="13">
        <v>227.4725</v>
      </c>
      <c r="G8" s="13"/>
      <c r="H8" s="13">
        <v>72.795012</v>
      </c>
      <c r="I8" s="13"/>
      <c r="J8" s="10" t="s">
        <v>20</v>
      </c>
      <c r="K8" s="10"/>
      <c r="L8" s="14"/>
      <c r="M8" s="14"/>
      <c r="N8" s="10" t="s">
        <v>20</v>
      </c>
      <c r="O8" s="10"/>
    </row>
    <row r="9" spans="1:15" ht="39.6" customHeight="1" x14ac:dyDescent="0.45">
      <c r="A9" s="10"/>
      <c r="B9" s="10"/>
      <c r="C9" s="10" t="s">
        <v>21</v>
      </c>
      <c r="D9" s="10"/>
      <c r="E9" s="5"/>
      <c r="F9" s="15"/>
      <c r="G9" s="15"/>
      <c r="H9" s="15"/>
      <c r="I9" s="15"/>
      <c r="J9" s="10" t="s">
        <v>20</v>
      </c>
      <c r="K9" s="10"/>
      <c r="L9" s="10"/>
      <c r="M9" s="10"/>
      <c r="N9" s="10" t="s">
        <v>20</v>
      </c>
      <c r="O9" s="10"/>
    </row>
    <row r="10" spans="1:15" ht="39.6" customHeight="1" x14ac:dyDescent="0.45">
      <c r="A10" s="10"/>
      <c r="B10" s="10"/>
      <c r="C10" s="10" t="s">
        <v>22</v>
      </c>
      <c r="D10" s="10"/>
      <c r="E10" s="5"/>
      <c r="F10" s="15"/>
      <c r="G10" s="15"/>
      <c r="H10" s="15"/>
      <c r="I10" s="15"/>
      <c r="J10" s="10" t="s">
        <v>20</v>
      </c>
      <c r="K10" s="10"/>
      <c r="L10" s="10"/>
      <c r="M10" s="10"/>
      <c r="N10" s="10" t="s">
        <v>20</v>
      </c>
      <c r="O10" s="10"/>
    </row>
    <row r="11" spans="1:15" ht="27" customHeight="1" x14ac:dyDescent="0.45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spans="1:15" ht="117" customHeight="1" x14ac:dyDescent="0.45">
      <c r="A12" s="10"/>
      <c r="B12" s="16" t="s">
        <v>26</v>
      </c>
      <c r="C12" s="16"/>
      <c r="D12" s="16"/>
      <c r="E12" s="16"/>
      <c r="F12" s="16"/>
      <c r="G12" s="16"/>
      <c r="H12" s="17" t="s">
        <v>27</v>
      </c>
      <c r="I12" s="17"/>
      <c r="J12" s="17"/>
      <c r="K12" s="17"/>
      <c r="L12" s="17"/>
      <c r="M12" s="17"/>
      <c r="N12" s="17"/>
      <c r="O12" s="17"/>
    </row>
    <row r="13" spans="1:15" ht="24" customHeight="1" x14ac:dyDescent="0.45">
      <c r="A13" s="10" t="s">
        <v>28</v>
      </c>
      <c r="B13" s="10" t="s">
        <v>29</v>
      </c>
      <c r="C13" s="10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11" t="s">
        <v>17</v>
      </c>
      <c r="L13" s="10"/>
      <c r="M13" s="10" t="s">
        <v>34</v>
      </c>
      <c r="N13" s="10"/>
      <c r="O13" s="10"/>
    </row>
    <row r="14" spans="1:15" ht="24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93" customHeight="1" x14ac:dyDescent="0.45">
      <c r="A15" s="10"/>
      <c r="B15" s="10" t="s">
        <v>35</v>
      </c>
      <c r="C15" s="10" t="s">
        <v>36</v>
      </c>
      <c r="D15" s="18" t="s">
        <v>37</v>
      </c>
      <c r="E15" s="18"/>
      <c r="F15" s="18"/>
      <c r="G15" s="3" t="s">
        <v>38</v>
      </c>
      <c r="H15" s="11" t="s">
        <v>39</v>
      </c>
      <c r="I15" s="11"/>
      <c r="J15" s="6">
        <v>12</v>
      </c>
      <c r="K15" s="19">
        <f>12*27/45</f>
        <v>7.2</v>
      </c>
      <c r="L15" s="19"/>
      <c r="M15" s="12" t="s">
        <v>40</v>
      </c>
      <c r="N15" s="12"/>
      <c r="O15" s="12"/>
    </row>
    <row r="16" spans="1:15" ht="47.45" customHeight="1" x14ac:dyDescent="0.45">
      <c r="A16" s="10"/>
      <c r="B16" s="10"/>
      <c r="C16" s="10"/>
      <c r="D16" s="18" t="s">
        <v>41</v>
      </c>
      <c r="E16" s="18"/>
      <c r="F16" s="18"/>
      <c r="G16" s="3" t="s">
        <v>42</v>
      </c>
      <c r="H16" s="11" t="s">
        <v>43</v>
      </c>
      <c r="I16" s="11"/>
      <c r="J16" s="6">
        <v>4</v>
      </c>
      <c r="K16" s="19">
        <f>4*15/20</f>
        <v>3</v>
      </c>
      <c r="L16" s="19"/>
      <c r="M16" s="12" t="s">
        <v>44</v>
      </c>
      <c r="N16" s="12"/>
      <c r="O16" s="12"/>
    </row>
    <row r="17" spans="1:15" ht="47.45" customHeight="1" x14ac:dyDescent="0.45">
      <c r="A17" s="10"/>
      <c r="B17" s="10"/>
      <c r="C17" s="10" t="s">
        <v>45</v>
      </c>
      <c r="D17" s="18" t="s">
        <v>46</v>
      </c>
      <c r="E17" s="18"/>
      <c r="F17" s="18"/>
      <c r="G17" s="3" t="s">
        <v>47</v>
      </c>
      <c r="H17" s="19" t="s">
        <v>48</v>
      </c>
      <c r="I17" s="19"/>
      <c r="J17" s="6">
        <v>2</v>
      </c>
      <c r="K17" s="19">
        <v>2</v>
      </c>
      <c r="L17" s="19"/>
      <c r="M17" s="10"/>
      <c r="N17" s="10"/>
      <c r="O17" s="10"/>
    </row>
    <row r="18" spans="1:15" ht="47.45" customHeight="1" x14ac:dyDescent="0.45">
      <c r="A18" s="10"/>
      <c r="B18" s="10"/>
      <c r="C18" s="10"/>
      <c r="D18" s="18" t="s">
        <v>49</v>
      </c>
      <c r="E18" s="18"/>
      <c r="F18" s="18"/>
      <c r="G18" s="3" t="s">
        <v>47</v>
      </c>
      <c r="H18" s="19" t="s">
        <v>48</v>
      </c>
      <c r="I18" s="19"/>
      <c r="J18" s="6">
        <v>2</v>
      </c>
      <c r="K18" s="19">
        <v>2</v>
      </c>
      <c r="L18" s="19"/>
      <c r="M18" s="10"/>
      <c r="N18" s="10"/>
      <c r="O18" s="10"/>
    </row>
    <row r="19" spans="1:15" ht="47.45" customHeight="1" x14ac:dyDescent="0.45">
      <c r="A19" s="10"/>
      <c r="B19" s="10"/>
      <c r="C19" s="10"/>
      <c r="D19" s="18" t="s">
        <v>50</v>
      </c>
      <c r="E19" s="18"/>
      <c r="F19" s="18"/>
      <c r="G19" s="3" t="s">
        <v>47</v>
      </c>
      <c r="H19" s="19" t="s">
        <v>48</v>
      </c>
      <c r="I19" s="19"/>
      <c r="J19" s="6">
        <v>2</v>
      </c>
      <c r="K19" s="19">
        <v>2</v>
      </c>
      <c r="L19" s="19"/>
      <c r="M19" s="10"/>
      <c r="N19" s="10"/>
      <c r="O19" s="10"/>
    </row>
    <row r="20" spans="1:15" ht="93" customHeight="1" x14ac:dyDescent="0.45">
      <c r="A20" s="10"/>
      <c r="B20" s="10"/>
      <c r="C20" s="10"/>
      <c r="D20" s="18" t="s">
        <v>51</v>
      </c>
      <c r="E20" s="18"/>
      <c r="F20" s="18"/>
      <c r="G20" s="3" t="s">
        <v>38</v>
      </c>
      <c r="H20" s="11" t="s">
        <v>39</v>
      </c>
      <c r="I20" s="11"/>
      <c r="J20" s="6">
        <v>2</v>
      </c>
      <c r="K20" s="19">
        <f>2*27/45</f>
        <v>1.2</v>
      </c>
      <c r="L20" s="19"/>
      <c r="M20" s="12" t="s">
        <v>40</v>
      </c>
      <c r="N20" s="12"/>
      <c r="O20" s="12"/>
    </row>
    <row r="21" spans="1:15" ht="104" customHeight="1" x14ac:dyDescent="0.45">
      <c r="A21" s="10"/>
      <c r="B21" s="10"/>
      <c r="C21" s="10"/>
      <c r="D21" s="18" t="s">
        <v>52</v>
      </c>
      <c r="E21" s="18"/>
      <c r="F21" s="18"/>
      <c r="G21" s="7" t="s">
        <v>53</v>
      </c>
      <c r="H21" s="20" t="s">
        <v>54</v>
      </c>
      <c r="I21" s="11"/>
      <c r="J21" s="6">
        <v>2</v>
      </c>
      <c r="K21" s="21">
        <f>2*5400/14000</f>
        <v>0.77142857142857146</v>
      </c>
      <c r="L21" s="21"/>
      <c r="M21" s="12" t="s">
        <v>55</v>
      </c>
      <c r="N21" s="12"/>
      <c r="O21" s="12"/>
    </row>
    <row r="22" spans="1:15" ht="47.45" customHeight="1" x14ac:dyDescent="0.45">
      <c r="A22" s="10"/>
      <c r="B22" s="10"/>
      <c r="C22" s="10"/>
      <c r="D22" s="18" t="s">
        <v>56</v>
      </c>
      <c r="E22" s="18"/>
      <c r="F22" s="18"/>
      <c r="G22" s="7">
        <v>0.25</v>
      </c>
      <c r="H22" s="20">
        <v>0.5</v>
      </c>
      <c r="I22" s="11"/>
      <c r="J22" s="6">
        <v>2</v>
      </c>
      <c r="K22" s="19">
        <v>2</v>
      </c>
      <c r="L22" s="19"/>
      <c r="M22" s="10"/>
      <c r="N22" s="10"/>
      <c r="O22" s="10"/>
    </row>
    <row r="23" spans="1:15" ht="47.45" customHeight="1" x14ac:dyDescent="0.45">
      <c r="A23" s="10"/>
      <c r="B23" s="10"/>
      <c r="C23" s="10" t="s">
        <v>57</v>
      </c>
      <c r="D23" s="18" t="s">
        <v>58</v>
      </c>
      <c r="E23" s="18"/>
      <c r="F23" s="18"/>
      <c r="G23" s="3" t="s">
        <v>59</v>
      </c>
      <c r="H23" s="22" t="s">
        <v>59</v>
      </c>
      <c r="I23" s="22"/>
      <c r="J23" s="6">
        <v>4</v>
      </c>
      <c r="K23" s="19">
        <v>4</v>
      </c>
      <c r="L23" s="19"/>
      <c r="M23" s="10"/>
      <c r="N23" s="10"/>
      <c r="O23" s="10"/>
    </row>
    <row r="24" spans="1:15" ht="47.45" customHeight="1" x14ac:dyDescent="0.45">
      <c r="A24" s="10"/>
      <c r="B24" s="10"/>
      <c r="C24" s="10"/>
      <c r="D24" s="18" t="s">
        <v>60</v>
      </c>
      <c r="E24" s="18"/>
      <c r="F24" s="18"/>
      <c r="G24" s="3" t="s">
        <v>61</v>
      </c>
      <c r="H24" s="22" t="s">
        <v>62</v>
      </c>
      <c r="I24" s="22"/>
      <c r="J24" s="6">
        <v>4</v>
      </c>
      <c r="K24" s="19">
        <v>4</v>
      </c>
      <c r="L24" s="19"/>
      <c r="M24" s="10"/>
      <c r="N24" s="10"/>
      <c r="O24" s="10"/>
    </row>
    <row r="25" spans="1:15" ht="47.45" customHeight="1" x14ac:dyDescent="0.45">
      <c r="A25" s="10"/>
      <c r="B25" s="10"/>
      <c r="C25" s="10"/>
      <c r="D25" s="18" t="s">
        <v>63</v>
      </c>
      <c r="E25" s="18"/>
      <c r="F25" s="18"/>
      <c r="G25" s="3" t="s">
        <v>61</v>
      </c>
      <c r="H25" s="22" t="s">
        <v>61</v>
      </c>
      <c r="I25" s="22"/>
      <c r="J25" s="6">
        <v>4</v>
      </c>
      <c r="K25" s="19">
        <v>4</v>
      </c>
      <c r="L25" s="19"/>
      <c r="M25" s="10"/>
      <c r="N25" s="10"/>
      <c r="O25" s="10"/>
    </row>
    <row r="26" spans="1:15" ht="47.45" customHeight="1" x14ac:dyDescent="0.45">
      <c r="A26" s="10"/>
      <c r="B26" s="10"/>
      <c r="C26" s="10" t="s">
        <v>64</v>
      </c>
      <c r="D26" s="18" t="s">
        <v>65</v>
      </c>
      <c r="E26" s="18"/>
      <c r="F26" s="18"/>
      <c r="G26" s="3" t="s">
        <v>66</v>
      </c>
      <c r="H26" s="19" t="s">
        <v>67</v>
      </c>
      <c r="I26" s="19"/>
      <c r="J26" s="6">
        <v>4</v>
      </c>
      <c r="K26" s="19">
        <v>4</v>
      </c>
      <c r="L26" s="19"/>
      <c r="M26" s="10"/>
      <c r="N26" s="10"/>
      <c r="O26" s="10"/>
    </row>
    <row r="27" spans="1:15" ht="47.45" customHeight="1" x14ac:dyDescent="0.45">
      <c r="A27" s="10"/>
      <c r="B27" s="10"/>
      <c r="C27" s="10"/>
      <c r="D27" s="18" t="s">
        <v>68</v>
      </c>
      <c r="E27" s="18"/>
      <c r="F27" s="18"/>
      <c r="G27" s="3" t="s">
        <v>47</v>
      </c>
      <c r="H27" s="19" t="s">
        <v>48</v>
      </c>
      <c r="I27" s="19"/>
      <c r="J27" s="6">
        <v>3</v>
      </c>
      <c r="K27" s="19">
        <v>3</v>
      </c>
      <c r="L27" s="19"/>
      <c r="M27" s="10"/>
      <c r="N27" s="10"/>
      <c r="O27" s="10"/>
    </row>
    <row r="28" spans="1:15" ht="47.45" customHeight="1" x14ac:dyDescent="0.45">
      <c r="A28" s="10"/>
      <c r="B28" s="10"/>
      <c r="C28" s="10"/>
      <c r="D28" s="18" t="s">
        <v>69</v>
      </c>
      <c r="E28" s="18"/>
      <c r="F28" s="18"/>
      <c r="G28" s="7">
        <v>0.05</v>
      </c>
      <c r="H28" s="23">
        <v>0</v>
      </c>
      <c r="I28" s="19"/>
      <c r="J28" s="6">
        <v>3</v>
      </c>
      <c r="K28" s="19">
        <v>3</v>
      </c>
      <c r="L28" s="19"/>
      <c r="M28" s="10"/>
      <c r="N28" s="10"/>
      <c r="O28" s="10"/>
    </row>
    <row r="29" spans="1:15" ht="47.45" customHeight="1" x14ac:dyDescent="0.45">
      <c r="A29" s="10" t="s">
        <v>70</v>
      </c>
      <c r="B29" s="10" t="s">
        <v>71</v>
      </c>
      <c r="C29" s="10" t="s">
        <v>72</v>
      </c>
      <c r="D29" s="18" t="s">
        <v>73</v>
      </c>
      <c r="E29" s="18"/>
      <c r="F29" s="18"/>
      <c r="G29" s="3" t="s">
        <v>47</v>
      </c>
      <c r="H29" s="19" t="s">
        <v>48</v>
      </c>
      <c r="I29" s="19"/>
      <c r="J29" s="6">
        <v>10</v>
      </c>
      <c r="K29" s="19">
        <v>9</v>
      </c>
      <c r="L29" s="19"/>
      <c r="M29" s="10"/>
      <c r="N29" s="10"/>
      <c r="O29" s="10"/>
    </row>
    <row r="30" spans="1:15" ht="47.45" customHeight="1" x14ac:dyDescent="0.45">
      <c r="A30" s="10"/>
      <c r="B30" s="10"/>
      <c r="C30" s="10"/>
      <c r="D30" s="18" t="s">
        <v>74</v>
      </c>
      <c r="E30" s="18"/>
      <c r="F30" s="18"/>
      <c r="G30" s="3" t="s">
        <v>47</v>
      </c>
      <c r="H30" s="19" t="s">
        <v>48</v>
      </c>
      <c r="I30" s="19"/>
      <c r="J30" s="6">
        <v>10</v>
      </c>
      <c r="K30" s="19">
        <v>9</v>
      </c>
      <c r="L30" s="19"/>
      <c r="M30" s="10"/>
      <c r="N30" s="10"/>
      <c r="O30" s="10"/>
    </row>
    <row r="31" spans="1:15" ht="47.45" customHeight="1" x14ac:dyDescent="0.45">
      <c r="A31" s="10"/>
      <c r="B31" s="10"/>
      <c r="C31" s="10"/>
      <c r="D31" s="18" t="s">
        <v>75</v>
      </c>
      <c r="E31" s="18"/>
      <c r="F31" s="18"/>
      <c r="G31" s="3" t="s">
        <v>47</v>
      </c>
      <c r="H31" s="19" t="s">
        <v>48</v>
      </c>
      <c r="I31" s="19"/>
      <c r="J31" s="6">
        <v>10</v>
      </c>
      <c r="K31" s="19">
        <v>9</v>
      </c>
      <c r="L31" s="19"/>
      <c r="M31" s="10"/>
      <c r="N31" s="10"/>
      <c r="O31" s="10"/>
    </row>
    <row r="32" spans="1:15" ht="47.45" customHeight="1" x14ac:dyDescent="0.45">
      <c r="A32" s="10"/>
      <c r="B32" s="3" t="s">
        <v>76</v>
      </c>
      <c r="C32" s="3" t="s">
        <v>77</v>
      </c>
      <c r="D32" s="18" t="s">
        <v>78</v>
      </c>
      <c r="E32" s="18"/>
      <c r="F32" s="18"/>
      <c r="G32" s="7">
        <v>0.9</v>
      </c>
      <c r="H32" s="24">
        <v>1</v>
      </c>
      <c r="I32" s="24"/>
      <c r="J32" s="6">
        <v>10</v>
      </c>
      <c r="K32" s="19">
        <v>10</v>
      </c>
      <c r="L32" s="19"/>
      <c r="M32" s="10"/>
      <c r="N32" s="10"/>
      <c r="O32" s="10"/>
    </row>
    <row r="33" spans="1:15" s="1" customFormat="1" ht="47.45" customHeight="1" x14ac:dyDescent="0.45">
      <c r="A33" s="25" t="s">
        <v>79</v>
      </c>
      <c r="B33" s="25"/>
      <c r="C33" s="25"/>
      <c r="D33" s="25"/>
      <c r="E33" s="25"/>
      <c r="F33" s="25"/>
      <c r="G33" s="25"/>
      <c r="H33" s="25"/>
      <c r="I33" s="25"/>
      <c r="J33" s="8">
        <f>SUM(J15:J32)+J7</f>
        <v>100</v>
      </c>
      <c r="K33" s="26">
        <f>SUM(K15:L32)+N7</f>
        <v>82.37159615212515</v>
      </c>
      <c r="L33" s="25"/>
      <c r="M33" s="27" t="s">
        <v>80</v>
      </c>
      <c r="N33" s="27"/>
      <c r="O33" s="27"/>
    </row>
    <row r="34" spans="1:15" ht="39.6" customHeight="1" x14ac:dyDescent="0.45">
      <c r="A34" s="28" t="s">
        <v>81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ht="39.6" customHeight="1" x14ac:dyDescent="0.4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x14ac:dyDescent="0.4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x14ac:dyDescent="0.4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 x14ac:dyDescent="0.45">
      <c r="A38" t="s">
        <v>82</v>
      </c>
    </row>
  </sheetData>
  <mergeCells count="140">
    <mergeCell ref="A34:O37"/>
    <mergeCell ref="H13:I14"/>
    <mergeCell ref="K13:L14"/>
    <mergeCell ref="D13:F14"/>
    <mergeCell ref="M13:O14"/>
    <mergeCell ref="A6:B10"/>
    <mergeCell ref="A33:I33"/>
    <mergeCell ref="K33:L33"/>
    <mergeCell ref="M33:O33"/>
    <mergeCell ref="A11:A12"/>
    <mergeCell ref="A13:A28"/>
    <mergeCell ref="A29:A32"/>
    <mergeCell ref="B13:B14"/>
    <mergeCell ref="B15:B28"/>
    <mergeCell ref="B29:B31"/>
    <mergeCell ref="C13:C14"/>
    <mergeCell ref="C15:C16"/>
    <mergeCell ref="C17:C22"/>
    <mergeCell ref="C23:C25"/>
    <mergeCell ref="C26:C28"/>
    <mergeCell ref="C29:C31"/>
    <mergeCell ref="G13:G14"/>
    <mergeCell ref="J13:J14"/>
    <mergeCell ref="D31:F31"/>
    <mergeCell ref="H31:I31"/>
    <mergeCell ref="K31:L31"/>
    <mergeCell ref="M31:O31"/>
    <mergeCell ref="D32:F32"/>
    <mergeCell ref="H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