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D:\2023年工作\1.项目\12.文旅局绩效自评\简易程序自评\北京戏曲艺术职业学校\修改后自评表-戏校第二轮\北京戏曲艺术职业学院绩效自评表5.16\"/>
    </mc:Choice>
  </mc:AlternateContent>
  <xr:revisionPtr revIDLastSave="0" documentId="13_ncr:1_{5BD75971-BCD9-4D2D-83BA-85EBC95C3CFC}" xr6:coauthVersionLast="47" xr6:coauthVersionMax="47" xr10:uidLastSave="{00000000-0000-0000-0000-000000000000}"/>
  <bookViews>
    <workbookView xWindow="-93" yWindow="-93" windowWidth="17253" windowHeight="10400" xr2:uid="{00000000-000D-0000-FFFF-FFFF00000000}"/>
  </bookViews>
  <sheets>
    <sheet name="自评表" sheetId="6" r:id="rId1"/>
    <sheet name="2023年明细账" sheetId="7" r:id="rId2"/>
  </sheets>
  <definedNames>
    <definedName name="_xlnm.Print_Area" localSheetId="0">自评表!$A$1:$O$35</definedName>
  </definedNames>
  <calcPr calcId="191029"/>
</workbook>
</file>

<file path=xl/calcChain.xml><?xml version="1.0" encoding="utf-8"?>
<calcChain xmlns="http://schemas.openxmlformats.org/spreadsheetml/2006/main">
  <c r="F19" i="7" l="1"/>
  <c r="F20" i="7" s="1"/>
  <c r="F18" i="7"/>
  <c r="H15" i="7"/>
  <c r="J31" i="6"/>
  <c r="F10" i="6"/>
  <c r="E10" i="6"/>
  <c r="H7" i="6"/>
  <c r="L7" i="6" s="1"/>
  <c r="N7" i="6" s="1"/>
  <c r="K31" i="6" s="1"/>
</calcChain>
</file>

<file path=xl/sharedStrings.xml><?xml version="1.0" encoding="utf-8"?>
<sst xmlns="http://schemas.openxmlformats.org/spreadsheetml/2006/main" count="138" uniqueCount="106">
  <si>
    <t>附件1：</t>
  </si>
  <si>
    <t>项目名称</t>
  </si>
  <si>
    <t>打造高水平专业群</t>
  </si>
  <si>
    <t>主管部门</t>
  </si>
  <si>
    <t>039-北京市文化和旅游局</t>
  </si>
  <si>
    <t>实施单位</t>
  </si>
  <si>
    <t>北京戏曲艺术职业学院</t>
  </si>
  <si>
    <t>项目负责人</t>
  </si>
  <si>
    <t>王雷</t>
  </si>
  <si>
    <t>联系电话</t>
  </si>
  <si>
    <t>67572221-2124</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</si>
  <si>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</si>
  <si>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</si>
  <si>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</si>
  <si>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</si>
  <si>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</si>
  <si>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</si>
  <si>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</si>
  <si>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</si>
  <si>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</si>
  <si>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</si>
  <si>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</si>
  <si>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</si>
  <si>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</si>
  <si>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</si>
  <si>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</si>
  <si>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完成专业群共享课和专业群专业核心课和特色课教学资源库建设并投入学院网络教学平台使用，完成学院教材建设，完善教学方法信息化改革，实现信息技术与课堂教学深度融合，促进课堂革命，打造“有趣、有用、有效”的三有课堂。
2、深化推进技术技能平台建设，通过三年产教融合实训基地建设，形成产教融合项目成果转化。
3、戏曲专业群（戏曲表演、曲艺表演、舞台艺术设计与制作）建成本领域内全国特色高水平专业群，表演艺术专业群（音乐表演、舞蹈表演、戏剧影视表演）成为一流专业群。</t>
  </si>
  <si>
    <t>绩效指标</t>
  </si>
  <si>
    <t>一级指标</t>
  </si>
  <si>
    <t>二级指标</t>
  </si>
  <si>
    <t>三级指标</t>
  </si>
  <si>
    <t>年度指标值</t>
  </si>
  <si>
    <t>实际完成值</t>
  </si>
  <si>
    <t>偏差原因分析及改进措施</t>
  </si>
  <si>
    <t>产出指标
（50分）</t>
  </si>
  <si>
    <t>数量指标</t>
  </si>
  <si>
    <t>人才培养质量评价与反馈报告</t>
  </si>
  <si>
    <t>1份</t>
  </si>
  <si>
    <t>修订人才培养方案</t>
  </si>
  <si>
    <t>课程教学资源建设</t>
  </si>
  <si>
    <t>14门</t>
  </si>
  <si>
    <t>人才培养模式创新专业群建设相关制度建设材料</t>
  </si>
  <si>
    <t>1套</t>
  </si>
  <si>
    <t>质量指标</t>
  </si>
  <si>
    <t>形成的材料、报告的科学性</t>
  </si>
  <si>
    <t>良</t>
  </si>
  <si>
    <t>戏曲专业群质量水平提升度</t>
  </si>
  <si>
    <t>时效指标</t>
  </si>
  <si>
    <t>项目筹备</t>
  </si>
  <si>
    <t>2月</t>
  </si>
  <si>
    <t>项目实施</t>
  </si>
  <si>
    <t>12月</t>
  </si>
  <si>
    <t>成本指标</t>
  </si>
  <si>
    <t>专业群一建设</t>
  </si>
  <si>
    <t>236.049万元</t>
  </si>
  <si>
    <t>114.9575万元</t>
  </si>
  <si>
    <t>专业设置与布局</t>
  </si>
  <si>
    <t>6.4万元</t>
  </si>
  <si>
    <t>5.66357万元</t>
  </si>
  <si>
    <t>专业群二建设</t>
  </si>
  <si>
    <t>125.925万元</t>
  </si>
  <si>
    <t>56.757万元</t>
  </si>
  <si>
    <t>续上页</t>
  </si>
  <si>
    <t>效益指标
（30分）</t>
  </si>
  <si>
    <t>可持续影响指标</t>
  </si>
  <si>
    <t>人才培养模式创新，改进专业群各专业人才培养方案和课程标准</t>
  </si>
  <si>
    <t>专业人才培养方案动态调整机制</t>
  </si>
  <si>
    <t>教学方法信息化改革实现信息技术与课堂教学深度融合</t>
  </si>
  <si>
    <t>满意度指标
（10分）</t>
  </si>
  <si>
    <t>服务对象满意度指标</t>
  </si>
  <si>
    <t>合作校企满意度</t>
  </si>
  <si>
    <t>参与师生满意度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</si>
  <si>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</si>
  <si>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</si>
  <si>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</si>
  <si>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对指标值设定偏低的，应予以扣分，具体规则：（全年实际值—年度指标值）/年度指标值的结果超5倍（含），按照30%扣减该指标分值；超3倍(含）低于5倍的，则按20%扣减；超2倍（含）低于3倍的，按10%扣减，并说明目标偏离或不能完成的原因及拟采取的措施。</t>
  </si>
  <si>
    <t>辅助明细帐</t>
  </si>
  <si>
    <t>20230101 至 20231231</t>
  </si>
  <si>
    <t>账套：03900300-北京戏曲艺术职业学院</t>
  </si>
  <si>
    <t>预算项目:11000022T000000446346-打造高水平专业群</t>
  </si>
  <si>
    <t>单位：元</t>
  </si>
  <si>
    <t>2023年</t>
  </si>
  <si>
    <t>凭证编号</t>
  </si>
  <si>
    <t>摘要</t>
  </si>
  <si>
    <t>借方</t>
  </si>
  <si>
    <t>月</t>
  </si>
  <si>
    <t>日</t>
  </si>
  <si>
    <t>年初数</t>
  </si>
  <si>
    <t>期初数</t>
  </si>
  <si>
    <t>3</t>
  </si>
  <si>
    <t>记-81</t>
  </si>
  <si>
    <t>支付影视表演系:202203专业群建设，委托专业核心和特色课程活页教材建设，首款</t>
  </si>
  <si>
    <t>本月合计</t>
  </si>
  <si>
    <t>本年累计</t>
  </si>
  <si>
    <t>4</t>
  </si>
  <si>
    <t>记-89</t>
  </si>
  <si>
    <t>影视系申请支付专业群建设特色课程活页式教材第二笔款项</t>
  </si>
  <si>
    <t>记-90</t>
  </si>
  <si>
    <t>影视系申请支付专业群建设特色课程活页式教材尾款</t>
  </si>
  <si>
    <t>记-167</t>
  </si>
  <si>
    <t>京剧系申请支付专业群建设课程资源建设与教材改革中期款和尾款</t>
  </si>
  <si>
    <t>记-168</t>
  </si>
  <si>
    <t>京剧系申请支付专业群建设教学基地教具购置尾款</t>
  </si>
  <si>
    <t>记-138</t>
  </si>
  <si>
    <t>支付教务202203专业建设-专业设置与布局王春燕讲课劳务费</t>
  </si>
  <si>
    <r>
      <t xml:space="preserve">北京市文旅局项目绩效自评表
</t>
    </r>
    <r>
      <rPr>
        <sz val="14"/>
        <rFont val="等线"/>
        <family val="3"/>
        <charset val="134"/>
        <scheme val="minor"/>
      </rPr>
      <t>（2022年度）</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</si>
</sst>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_);[Red]\(0.000000\)"/>
    <numFmt numFmtId="177" formatCode="0.00_ "/>
  </numFmts>
  <fonts count="18">
    <font>
      <sz val="11"/>
      <color theme="1"/>
      <name val="等线"/>
      <charset val="134"/>
      <scheme val="minor"/>
    </font>
    <font>
      <sz val="11"/>
      <color indexed="8"/>
      <name val="等线"/>
      <family val="3"/>
      <charset val="134"/>
      <scheme val="minor"/>
    </font>
    <font>
      <sz val="9"/>
      <color rgb="FF000000"/>
      <name val="SimSun"/>
      <charset val="134"/>
    </font>
    <font>
      <sz val="10"/>
      <color rgb="FFC0C0C0"/>
      <name val="SimSun"/>
      <charset val="134"/>
    </font>
    <font>
      <sz val="9"/>
      <color rgb="FF000000"/>
      <name val="simhei"/>
      <family val="1"/>
    </font>
    <font>
      <b/>
      <sz val="14"/>
      <color rgb="FF000000"/>
      <name val="黑体"/>
      <family val="3"/>
      <charset val="134"/>
    </font>
    <font>
      <sz val="10"/>
      <color rgb="FF000000"/>
      <name val="SimSun"/>
      <charset val="134"/>
    </font>
    <font>
      <sz val="11"/>
      <color rgb="FF000000"/>
      <name val="SimSun"/>
      <charset val="134"/>
    </font>
    <font>
      <b/>
      <sz val="11"/>
      <color rgb="FF000000"/>
      <name val="宋体"/>
      <family val="3"/>
      <charset val="134"/>
    </font>
    <font>
      <u/>
      <sz val="11"/>
      <color rgb="FF0000FF"/>
      <name val="SimSun"/>
      <charset val="134"/>
    </font>
    <font>
      <sz val="11"/>
      <color rgb="FFFF0000"/>
      <name val="SimSun"/>
      <charset val="134"/>
    </font>
    <font>
      <b/>
      <sz val="11"/>
      <color theme="1"/>
      <name val="等线"/>
      <family val="3"/>
      <charset val="134"/>
      <scheme val="minor"/>
    </font>
    <font>
      <sz val="9"/>
      <name val="等线"/>
      <family val="3"/>
      <charset val="134"/>
      <scheme val="minor"/>
    </font>
    <font>
      <sz val="10"/>
      <name val="宋体"/>
      <family val="3"/>
      <charset val="134"/>
    </font>
    <font>
      <sz val="11"/>
      <name val="等线"/>
      <family val="3"/>
      <charset val="134"/>
      <scheme val="minor"/>
    </font>
    <font>
      <b/>
      <sz val="14"/>
      <name val="等线"/>
      <family val="3"/>
      <charset val="134"/>
      <scheme val="minor"/>
    </font>
    <font>
      <sz val="14"/>
      <name val="等线"/>
      <family val="3"/>
      <charset val="134"/>
      <scheme val="minor"/>
    </font>
    <font>
      <b/>
      <sz val="10"/>
      <name val="宋体"/>
      <family val="3"/>
      <charset val="134"/>
    </font>
  </fonts>
  <fills count="3">
    <fill>
      <patternFill patternType="none"/>
    </fill>
    <fill>
      <patternFill patternType="gray125"/>
    </fill>
    <fill>
      <patternFill patternType="solid">
        <fgColor rgb="FFEFF2F7"/>
        <bgColor rgb="FFEFF2F7"/>
      </patternFill>
    </fill>
  </fills>
  <borders count="14">
    <border>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diagonal/>
    </border>
    <border>
      <left/>
      <right/>
      <top style="thin">
        <color rgb="FFFFFFFF"/>
      </top>
      <bottom style="thin">
        <color rgb="FFFFFFFF"/>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s>
  <cellStyleXfs count="1">
    <xf numFmtId="0" fontId="0" fillId="0" borderId="0"/>
  </cellStyleXfs>
  <cellXfs count="46">
    <xf numFmtId="0" fontId="0" fillId="0" borderId="0" xfId="0"/>
    <xf numFmtId="0" fontId="1" fillId="0" borderId="0" xfId="0" applyFont="1" applyAlignment="1">
      <alignment vertical="center"/>
    </xf>
    <xf numFmtId="0" fontId="2" fillId="0" borderId="1"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vertical="center" wrapText="1"/>
    </xf>
    <xf numFmtId="0" fontId="6" fillId="0" borderId="7" xfId="0" applyFont="1" applyBorder="1" applyAlignment="1">
      <alignment horizontal="right" vertical="center" wrapText="1"/>
    </xf>
    <xf numFmtId="0" fontId="7" fillId="0" borderId="8" xfId="0" applyFont="1" applyBorder="1" applyAlignment="1">
      <alignment vertical="center" wrapText="1"/>
    </xf>
    <xf numFmtId="0" fontId="8" fillId="2" borderId="9" xfId="0" applyFont="1" applyFill="1" applyBorder="1" applyAlignment="1">
      <alignment horizontal="center" vertical="center"/>
    </xf>
    <xf numFmtId="0" fontId="2" fillId="0" borderId="8" xfId="0" applyFont="1" applyBorder="1" applyAlignment="1">
      <alignment vertical="center" wrapText="1"/>
    </xf>
    <xf numFmtId="0" fontId="7" fillId="0" borderId="9" xfId="0" applyFont="1" applyBorder="1" applyAlignment="1">
      <alignment horizontal="center" vertical="center" wrapText="1"/>
    </xf>
    <xf numFmtId="0" fontId="9" fillId="0" borderId="9" xfId="0" applyFont="1" applyBorder="1" applyAlignment="1">
      <alignment vertical="center" wrapText="1"/>
    </xf>
    <xf numFmtId="0" fontId="7" fillId="0" borderId="9" xfId="0" applyFont="1" applyBorder="1" applyAlignment="1">
      <alignment vertical="center"/>
    </xf>
    <xf numFmtId="4" fontId="7" fillId="0" borderId="9" xfId="0" applyNumberFormat="1" applyFont="1" applyBorder="1" applyAlignment="1">
      <alignment horizontal="right" vertical="center" wrapText="1"/>
    </xf>
    <xf numFmtId="4" fontId="7" fillId="0" borderId="10" xfId="0" applyNumberFormat="1" applyFont="1" applyBorder="1" applyAlignment="1">
      <alignment horizontal="right" vertical="center" wrapText="1"/>
    </xf>
    <xf numFmtId="4" fontId="10" fillId="0" borderId="9" xfId="0" applyNumberFormat="1" applyFont="1" applyBorder="1" applyAlignment="1">
      <alignment horizontal="right" vertical="center" wrapText="1"/>
    </xf>
    <xf numFmtId="0" fontId="11" fillId="0" borderId="0" xfId="0" applyFont="1"/>
    <xf numFmtId="0" fontId="13" fillId="0" borderId="12" xfId="0" applyFont="1" applyBorder="1" applyAlignment="1">
      <alignment horizontal="center" vertical="center" wrapText="1"/>
    </xf>
    <xf numFmtId="0" fontId="13" fillId="0" borderId="0" xfId="0" applyFont="1"/>
    <xf numFmtId="0" fontId="14" fillId="0" borderId="0" xfId="0" applyFont="1"/>
    <xf numFmtId="176" fontId="13" fillId="0" borderId="12" xfId="0" applyNumberFormat="1" applyFont="1" applyBorder="1" applyAlignment="1">
      <alignment horizontal="center" vertical="center" wrapText="1"/>
    </xf>
    <xf numFmtId="9" fontId="13" fillId="0" borderId="12" xfId="0" applyNumberFormat="1" applyFont="1" applyBorder="1" applyAlignment="1">
      <alignment horizontal="center" vertical="center" wrapText="1"/>
    </xf>
    <xf numFmtId="0" fontId="17" fillId="0" borderId="12" xfId="0" applyFont="1" applyBorder="1" applyAlignment="1">
      <alignment horizontal="center" vertical="center" wrapText="1"/>
    </xf>
    <xf numFmtId="0" fontId="14" fillId="0" borderId="13" xfId="0" applyFont="1" applyBorder="1" applyAlignment="1">
      <alignment horizontal="left" vertical="top" wrapText="1"/>
    </xf>
    <xf numFmtId="0" fontId="14" fillId="0" borderId="13" xfId="0" applyFont="1" applyBorder="1" applyAlignment="1">
      <alignment horizontal="left" vertical="top"/>
    </xf>
    <xf numFmtId="0" fontId="14" fillId="0" borderId="0" xfId="0" applyFont="1" applyAlignment="1">
      <alignment horizontal="left" vertical="top"/>
    </xf>
    <xf numFmtId="0" fontId="13" fillId="0" borderId="12" xfId="0" applyFont="1" applyBorder="1" applyAlignment="1">
      <alignment horizontal="center" vertical="center" wrapText="1"/>
    </xf>
    <xf numFmtId="0" fontId="17" fillId="0" borderId="12" xfId="0" applyFont="1" applyBorder="1" applyAlignment="1">
      <alignment horizontal="center" vertical="center" wrapText="1"/>
    </xf>
    <xf numFmtId="177" fontId="17" fillId="0" borderId="12" xfId="0" applyNumberFormat="1" applyFont="1" applyBorder="1" applyAlignment="1">
      <alignment horizontal="center" vertical="center" wrapText="1"/>
    </xf>
    <xf numFmtId="0" fontId="13" fillId="0" borderId="12" xfId="0" applyFont="1" applyBorder="1" applyAlignment="1">
      <alignment horizontal="left" vertical="center" wrapText="1"/>
    </xf>
    <xf numFmtId="10" fontId="13" fillId="0" borderId="12" xfId="0" applyNumberFormat="1" applyFont="1" applyBorder="1" applyAlignment="1">
      <alignment horizontal="center" vertical="center" wrapText="1"/>
    </xf>
    <xf numFmtId="57" fontId="13" fillId="0" borderId="12" xfId="0" applyNumberFormat="1" applyFont="1" applyBorder="1" applyAlignment="1">
      <alignment horizontal="center" vertical="center" wrapText="1"/>
    </xf>
    <xf numFmtId="9" fontId="13" fillId="0" borderId="12" xfId="0" applyNumberFormat="1" applyFont="1" applyBorder="1" applyAlignment="1">
      <alignment horizontal="center" vertical="center" wrapText="1"/>
    </xf>
    <xf numFmtId="176" fontId="13" fillId="0" borderId="12" xfId="0" applyNumberFormat="1" applyFont="1" applyBorder="1" applyAlignment="1">
      <alignment horizontal="center" vertical="center" wrapText="1"/>
    </xf>
    <xf numFmtId="0" fontId="13" fillId="0" borderId="12" xfId="0" applyFont="1" applyBorder="1" applyAlignment="1">
      <alignment horizontal="justify" vertical="center" wrapText="1"/>
    </xf>
    <xf numFmtId="177" fontId="13" fillId="0" borderId="12" xfId="0" applyNumberFormat="1" applyFont="1" applyBorder="1" applyAlignment="1">
      <alignment horizontal="center" vertical="center" wrapText="1"/>
    </xf>
    <xf numFmtId="0" fontId="15" fillId="0" borderId="11" xfId="0" applyFont="1" applyBorder="1" applyAlignment="1">
      <alignment horizontal="center" vertical="center" wrapText="1"/>
    </xf>
    <xf numFmtId="0" fontId="8" fillId="2" borderId="9" xfId="0" applyFont="1" applyFill="1" applyBorder="1" applyAlignment="1">
      <alignment horizontal="center" vertical="center"/>
    </xf>
    <xf numFmtId="0" fontId="6" fillId="0" borderId="7" xfId="0" applyFont="1" applyBorder="1" applyAlignment="1">
      <alignment vertical="center" wrapText="1"/>
    </xf>
    <xf numFmtId="0" fontId="7" fillId="0" borderId="10" xfId="0" applyFont="1" applyBorder="1" applyAlignment="1">
      <alignment vertical="center" wrapText="1"/>
    </xf>
    <xf numFmtId="0" fontId="3" fillId="0" borderId="2" xfId="0" applyFont="1" applyBorder="1" applyAlignment="1">
      <alignment vertical="center" wrapText="1"/>
    </xf>
    <xf numFmtId="0" fontId="4" fillId="0" borderId="0" xfId="0" applyFont="1" applyAlignment="1">
      <alignment vertical="center" wrapText="1"/>
    </xf>
    <xf numFmtId="0" fontId="5" fillId="0" borderId="5"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vertical="center" wrapText="1"/>
    </xf>
  </cellXfs>
  <cellStyles count="1">
    <cellStyle name="常规" xfId="0" builtinId="0"/>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6"/>
  <sheetViews>
    <sheetView tabSelected="1" topLeftCell="A31" zoomScale="70" zoomScaleNormal="70" zoomScaleSheetLayoutView="70" workbookViewId="0">
      <selection activeCell="S24" sqref="S24"/>
    </sheetView>
  </sheetViews>
  <sheetFormatPr defaultColWidth="9" defaultRowHeight="14"/>
  <cols>
    <col min="1" max="1" width="9.5859375" customWidth="1"/>
    <col min="2" max="2" width="10.05859375" customWidth="1"/>
    <col min="3" max="3" width="10" customWidth="1"/>
    <col min="4" max="4" width="10.234375" customWidth="1"/>
    <col min="5" max="5" width="11.3515625" customWidth="1"/>
    <col min="6" max="6" width="17.703125" customWidth="1"/>
    <col min="7" max="7" width="15.234375" customWidth="1"/>
    <col min="8" max="8" width="9.8203125" customWidth="1"/>
    <col min="9" max="9" width="10.234375" customWidth="1"/>
    <col min="10" max="10" width="17" customWidth="1"/>
    <col min="11" max="11" width="14.76171875" customWidth="1"/>
    <col min="12" max="12" width="7" customWidth="1"/>
    <col min="13" max="13" width="12.05859375" customWidth="1"/>
    <col min="14" max="14" width="16.3515625" customWidth="1"/>
    <col min="15" max="15" width="8.52734375" customWidth="1"/>
  </cols>
  <sheetData>
    <row r="1" spans="1:15">
      <c r="A1" s="19" t="s">
        <v>0</v>
      </c>
      <c r="B1" s="20"/>
      <c r="C1" s="20"/>
      <c r="D1" s="20"/>
      <c r="E1" s="20"/>
      <c r="F1" s="20"/>
      <c r="G1" s="20"/>
      <c r="H1" s="20"/>
      <c r="I1" s="20"/>
      <c r="J1" s="20"/>
      <c r="K1" s="20"/>
      <c r="L1" s="20"/>
      <c r="M1" s="20"/>
      <c r="N1" s="20"/>
      <c r="O1" s="20"/>
    </row>
    <row r="2" spans="1:15" ht="43.35" customHeight="1">
      <c r="A2" s="37" t="s">
        <v>105</v>
      </c>
      <c r="B2" s="37"/>
      <c r="C2" s="37"/>
      <c r="D2" s="37"/>
      <c r="E2" s="37"/>
      <c r="F2" s="37"/>
      <c r="G2" s="37"/>
      <c r="H2" s="37"/>
      <c r="I2" s="37"/>
      <c r="J2" s="37"/>
      <c r="K2" s="37"/>
      <c r="L2" s="37"/>
      <c r="M2" s="37"/>
      <c r="N2" s="37"/>
      <c r="O2" s="37"/>
    </row>
    <row r="3" spans="1:15" ht="35.700000000000003" customHeight="1">
      <c r="A3" s="27" t="s">
        <v>1</v>
      </c>
      <c r="B3" s="27"/>
      <c r="C3" s="27" t="s">
        <v>2</v>
      </c>
      <c r="D3" s="27"/>
      <c r="E3" s="27"/>
      <c r="F3" s="27"/>
      <c r="G3" s="27"/>
      <c r="H3" s="27"/>
      <c r="I3" s="27"/>
      <c r="J3" s="27"/>
      <c r="K3" s="27"/>
      <c r="L3" s="27"/>
      <c r="M3" s="27"/>
      <c r="N3" s="27"/>
      <c r="O3" s="27"/>
    </row>
    <row r="4" spans="1:15" ht="39.5" customHeight="1">
      <c r="A4" s="27" t="s">
        <v>3</v>
      </c>
      <c r="B4" s="27"/>
      <c r="C4" s="27" t="s">
        <v>4</v>
      </c>
      <c r="D4" s="27"/>
      <c r="E4" s="27"/>
      <c r="F4" s="27"/>
      <c r="G4" s="27"/>
      <c r="H4" s="27" t="s">
        <v>5</v>
      </c>
      <c r="I4" s="27"/>
      <c r="J4" s="27" t="s">
        <v>6</v>
      </c>
      <c r="K4" s="27"/>
      <c r="L4" s="27"/>
      <c r="M4" s="27"/>
      <c r="N4" s="27"/>
      <c r="O4" s="27"/>
    </row>
    <row r="5" spans="1:15" ht="39.5" customHeight="1">
      <c r="A5" s="27" t="s">
        <v>7</v>
      </c>
      <c r="B5" s="27"/>
      <c r="C5" s="27" t="s">
        <v>8</v>
      </c>
      <c r="D5" s="27"/>
      <c r="E5" s="27"/>
      <c r="F5" s="27"/>
      <c r="G5" s="27"/>
      <c r="H5" s="27" t="s">
        <v>9</v>
      </c>
      <c r="I5" s="27"/>
      <c r="J5" s="27" t="s">
        <v>10</v>
      </c>
      <c r="K5" s="27"/>
      <c r="L5" s="27"/>
      <c r="M5" s="27"/>
      <c r="N5" s="27"/>
      <c r="O5" s="27"/>
    </row>
    <row r="6" spans="1:15" ht="39.5" customHeight="1">
      <c r="A6" s="27" t="s">
        <v>11</v>
      </c>
      <c r="B6" s="27"/>
      <c r="C6" s="27"/>
      <c r="D6" s="27"/>
      <c r="E6" s="18" t="s">
        <v>12</v>
      </c>
      <c r="F6" s="27" t="s">
        <v>13</v>
      </c>
      <c r="G6" s="27"/>
      <c r="H6" s="27" t="s">
        <v>14</v>
      </c>
      <c r="I6" s="27"/>
      <c r="J6" s="27" t="s">
        <v>15</v>
      </c>
      <c r="K6" s="27"/>
      <c r="L6" s="27" t="s">
        <v>16</v>
      </c>
      <c r="M6" s="27"/>
      <c r="N6" s="27" t="s">
        <v>17</v>
      </c>
      <c r="O6" s="27"/>
    </row>
    <row r="7" spans="1:15" ht="39.5" customHeight="1">
      <c r="A7" s="27"/>
      <c r="B7" s="27"/>
      <c r="C7" s="35" t="s">
        <v>18</v>
      </c>
      <c r="D7" s="35"/>
      <c r="E7" s="21">
        <v>368.37400000000002</v>
      </c>
      <c r="F7" s="34">
        <v>368.37400000000002</v>
      </c>
      <c r="G7" s="34"/>
      <c r="H7" s="34">
        <f>177.37807</f>
        <v>177.37807000000001</v>
      </c>
      <c r="I7" s="34"/>
      <c r="J7" s="27">
        <v>10</v>
      </c>
      <c r="K7" s="27"/>
      <c r="L7" s="31">
        <f>H7/F7</f>
        <v>0.48151625793351321</v>
      </c>
      <c r="M7" s="31"/>
      <c r="N7" s="36">
        <f>L7*J7</f>
        <v>4.8151625793351318</v>
      </c>
      <c r="O7" s="36"/>
    </row>
    <row r="8" spans="1:15" ht="39.5" customHeight="1">
      <c r="A8" s="27"/>
      <c r="B8" s="27"/>
      <c r="C8" s="27" t="s">
        <v>19</v>
      </c>
      <c r="D8" s="27"/>
      <c r="E8" s="21"/>
      <c r="F8" s="34"/>
      <c r="G8" s="34"/>
      <c r="H8" s="34"/>
      <c r="I8" s="34"/>
      <c r="J8" s="27" t="s">
        <v>20</v>
      </c>
      <c r="K8" s="27"/>
      <c r="L8" s="31"/>
      <c r="M8" s="31"/>
      <c r="N8" s="27" t="s">
        <v>20</v>
      </c>
      <c r="O8" s="27"/>
    </row>
    <row r="9" spans="1:15" ht="39.5" customHeight="1">
      <c r="A9" s="27"/>
      <c r="B9" s="27"/>
      <c r="C9" s="27" t="s">
        <v>21</v>
      </c>
      <c r="D9" s="27"/>
      <c r="E9" s="21">
        <v>270.05317700000001</v>
      </c>
      <c r="F9" s="34">
        <v>270.05317700000001</v>
      </c>
      <c r="G9" s="34"/>
      <c r="H9" s="34">
        <v>177.37807000000001</v>
      </c>
      <c r="I9" s="34"/>
      <c r="J9" s="27" t="s">
        <v>20</v>
      </c>
      <c r="K9" s="27"/>
      <c r="L9" s="27"/>
      <c r="M9" s="27"/>
      <c r="N9" s="27" t="s">
        <v>20</v>
      </c>
      <c r="O9" s="27"/>
    </row>
    <row r="10" spans="1:15" ht="39.5" customHeight="1">
      <c r="A10" s="27"/>
      <c r="B10" s="27"/>
      <c r="C10" s="27" t="s">
        <v>22</v>
      </c>
      <c r="D10" s="27"/>
      <c r="E10" s="21">
        <f>E7-E9</f>
        <v>98.320823000000019</v>
      </c>
      <c r="F10" s="34">
        <f>F7-F9</f>
        <v>98.320823000000019</v>
      </c>
      <c r="G10" s="34"/>
      <c r="H10" s="34">
        <v>0</v>
      </c>
      <c r="I10" s="34"/>
      <c r="J10" s="27" t="s">
        <v>20</v>
      </c>
      <c r="K10" s="27"/>
      <c r="L10" s="27"/>
      <c r="M10" s="27"/>
      <c r="N10" s="27" t="s">
        <v>20</v>
      </c>
      <c r="O10" s="27"/>
    </row>
    <row r="11" spans="1:15" ht="27" customHeight="1">
      <c r="A11" s="27" t="s">
        <v>23</v>
      </c>
      <c r="B11" s="27" t="s">
        <v>24</v>
      </c>
      <c r="C11" s="27"/>
      <c r="D11" s="27"/>
      <c r="E11" s="27"/>
      <c r="F11" s="27"/>
      <c r="G11" s="27"/>
      <c r="H11" s="27" t="s">
        <v>25</v>
      </c>
      <c r="I11" s="27"/>
      <c r="J11" s="27"/>
      <c r="K11" s="27"/>
      <c r="L11" s="27"/>
      <c r="M11" s="27"/>
      <c r="N11" s="27"/>
      <c r="O11" s="27"/>
    </row>
    <row r="12" spans="1:15" ht="130" customHeight="1">
      <c r="A12" s="27"/>
      <c r="B12" s="30" t="s">
        <v>26</v>
      </c>
      <c r="C12" s="30"/>
      <c r="D12" s="30"/>
      <c r="E12" s="30"/>
      <c r="F12" s="30"/>
      <c r="G12" s="30"/>
      <c r="H12" s="30" t="s">
        <v>26</v>
      </c>
      <c r="I12" s="30"/>
      <c r="J12" s="30"/>
      <c r="K12" s="30"/>
      <c r="L12" s="30"/>
      <c r="M12" s="30"/>
      <c r="N12" s="30"/>
      <c r="O12" s="30"/>
    </row>
    <row r="13" spans="1:15" ht="24" customHeight="1">
      <c r="A13" s="27" t="s">
        <v>27</v>
      </c>
      <c r="B13" s="27" t="s">
        <v>28</v>
      </c>
      <c r="C13" s="27" t="s">
        <v>29</v>
      </c>
      <c r="D13" s="27" t="s">
        <v>30</v>
      </c>
      <c r="E13" s="27"/>
      <c r="F13" s="27"/>
      <c r="G13" s="27" t="s">
        <v>31</v>
      </c>
      <c r="H13" s="27" t="s">
        <v>32</v>
      </c>
      <c r="I13" s="27"/>
      <c r="J13" s="27" t="s">
        <v>15</v>
      </c>
      <c r="K13" s="27" t="s">
        <v>17</v>
      </c>
      <c r="L13" s="27"/>
      <c r="M13" s="27" t="s">
        <v>33</v>
      </c>
      <c r="N13" s="27"/>
      <c r="O13" s="27"/>
    </row>
    <row r="14" spans="1:15" ht="24" customHeight="1">
      <c r="A14" s="27"/>
      <c r="B14" s="27"/>
      <c r="C14" s="27"/>
      <c r="D14" s="27"/>
      <c r="E14" s="27"/>
      <c r="F14" s="27"/>
      <c r="G14" s="27"/>
      <c r="H14" s="27"/>
      <c r="I14" s="27"/>
      <c r="J14" s="27"/>
      <c r="K14" s="27"/>
      <c r="L14" s="27"/>
      <c r="M14" s="27"/>
      <c r="N14" s="27"/>
      <c r="O14" s="27"/>
    </row>
    <row r="15" spans="1:15" ht="47.45" customHeight="1">
      <c r="A15" s="27"/>
      <c r="B15" s="27" t="s">
        <v>34</v>
      </c>
      <c r="C15" s="27" t="s">
        <v>35</v>
      </c>
      <c r="D15" s="30" t="s">
        <v>36</v>
      </c>
      <c r="E15" s="30"/>
      <c r="F15" s="30"/>
      <c r="G15" s="18" t="s">
        <v>37</v>
      </c>
      <c r="H15" s="27" t="s">
        <v>37</v>
      </c>
      <c r="I15" s="27"/>
      <c r="J15" s="18">
        <v>3.5</v>
      </c>
      <c r="K15" s="27">
        <v>3.5</v>
      </c>
      <c r="L15" s="27"/>
      <c r="M15" s="27"/>
      <c r="N15" s="27"/>
      <c r="O15" s="27"/>
    </row>
    <row r="16" spans="1:15" ht="47.45" customHeight="1">
      <c r="A16" s="27"/>
      <c r="B16" s="27"/>
      <c r="C16" s="27"/>
      <c r="D16" s="30" t="s">
        <v>38</v>
      </c>
      <c r="E16" s="30"/>
      <c r="F16" s="30"/>
      <c r="G16" s="18" t="s">
        <v>37</v>
      </c>
      <c r="H16" s="27" t="s">
        <v>37</v>
      </c>
      <c r="I16" s="27"/>
      <c r="J16" s="18">
        <v>3.5</v>
      </c>
      <c r="K16" s="27">
        <v>3.5</v>
      </c>
      <c r="L16" s="27"/>
      <c r="M16" s="27"/>
      <c r="N16" s="27"/>
      <c r="O16" s="27"/>
    </row>
    <row r="17" spans="1:15" ht="47.45" customHeight="1">
      <c r="A17" s="27"/>
      <c r="B17" s="27"/>
      <c r="C17" s="27"/>
      <c r="D17" s="30" t="s">
        <v>39</v>
      </c>
      <c r="E17" s="30"/>
      <c r="F17" s="30"/>
      <c r="G17" s="18" t="s">
        <v>40</v>
      </c>
      <c r="H17" s="27" t="s">
        <v>40</v>
      </c>
      <c r="I17" s="27"/>
      <c r="J17" s="18">
        <v>3.5</v>
      </c>
      <c r="K17" s="27">
        <v>3.5</v>
      </c>
      <c r="L17" s="27"/>
      <c r="M17" s="27"/>
      <c r="N17" s="27"/>
      <c r="O17" s="27"/>
    </row>
    <row r="18" spans="1:15" ht="47.45" customHeight="1">
      <c r="A18" s="27"/>
      <c r="B18" s="27"/>
      <c r="C18" s="27"/>
      <c r="D18" s="30" t="s">
        <v>41</v>
      </c>
      <c r="E18" s="30"/>
      <c r="F18" s="30"/>
      <c r="G18" s="18" t="s">
        <v>42</v>
      </c>
      <c r="H18" s="27" t="s">
        <v>42</v>
      </c>
      <c r="I18" s="27"/>
      <c r="J18" s="18">
        <v>3.5</v>
      </c>
      <c r="K18" s="27">
        <v>3.5</v>
      </c>
      <c r="L18" s="27"/>
      <c r="M18" s="27"/>
      <c r="N18" s="27"/>
      <c r="O18" s="27"/>
    </row>
    <row r="19" spans="1:15" ht="47.45" customHeight="1">
      <c r="A19" s="27"/>
      <c r="B19" s="27"/>
      <c r="C19" s="27" t="s">
        <v>43</v>
      </c>
      <c r="D19" s="30" t="s">
        <v>44</v>
      </c>
      <c r="E19" s="30"/>
      <c r="F19" s="30"/>
      <c r="G19" s="22" t="s">
        <v>45</v>
      </c>
      <c r="H19" s="33" t="s">
        <v>45</v>
      </c>
      <c r="I19" s="27"/>
      <c r="J19" s="18">
        <v>6</v>
      </c>
      <c r="K19" s="27">
        <v>6</v>
      </c>
      <c r="L19" s="27"/>
      <c r="M19" s="27"/>
      <c r="N19" s="27"/>
      <c r="O19" s="27"/>
    </row>
    <row r="20" spans="1:15" ht="47.45" customHeight="1">
      <c r="A20" s="27"/>
      <c r="B20" s="27"/>
      <c r="C20" s="27"/>
      <c r="D20" s="30" t="s">
        <v>46</v>
      </c>
      <c r="E20" s="30"/>
      <c r="F20" s="30"/>
      <c r="G20" s="22">
        <v>1</v>
      </c>
      <c r="H20" s="33">
        <v>1</v>
      </c>
      <c r="I20" s="27"/>
      <c r="J20" s="18">
        <v>6</v>
      </c>
      <c r="K20" s="27">
        <v>5</v>
      </c>
      <c r="L20" s="27"/>
      <c r="M20" s="27"/>
      <c r="N20" s="27"/>
      <c r="O20" s="27"/>
    </row>
    <row r="21" spans="1:15" ht="47.45" customHeight="1">
      <c r="A21" s="27"/>
      <c r="B21" s="27"/>
      <c r="C21" s="27" t="s">
        <v>47</v>
      </c>
      <c r="D21" s="30" t="s">
        <v>48</v>
      </c>
      <c r="E21" s="30"/>
      <c r="F21" s="30"/>
      <c r="G21" s="22" t="s">
        <v>49</v>
      </c>
      <c r="H21" s="32" t="s">
        <v>49</v>
      </c>
      <c r="I21" s="32"/>
      <c r="J21" s="18">
        <v>6</v>
      </c>
      <c r="K21" s="27">
        <v>6</v>
      </c>
      <c r="L21" s="27"/>
      <c r="M21" s="27"/>
      <c r="N21" s="27"/>
      <c r="O21" s="27"/>
    </row>
    <row r="22" spans="1:15" ht="47.45" customHeight="1">
      <c r="A22" s="27"/>
      <c r="B22" s="27"/>
      <c r="C22" s="27"/>
      <c r="D22" s="30" t="s">
        <v>50</v>
      </c>
      <c r="E22" s="30"/>
      <c r="F22" s="30"/>
      <c r="G22" s="22" t="s">
        <v>51</v>
      </c>
      <c r="H22" s="32" t="s">
        <v>51</v>
      </c>
      <c r="I22" s="32"/>
      <c r="J22" s="18">
        <v>6</v>
      </c>
      <c r="K22" s="27">
        <v>6</v>
      </c>
      <c r="L22" s="27"/>
      <c r="M22" s="27"/>
      <c r="N22" s="27"/>
      <c r="O22" s="27"/>
    </row>
    <row r="23" spans="1:15" ht="47.45" customHeight="1">
      <c r="A23" s="27"/>
      <c r="B23" s="27"/>
      <c r="C23" s="27" t="s">
        <v>52</v>
      </c>
      <c r="D23" s="30" t="s">
        <v>53</v>
      </c>
      <c r="E23" s="30"/>
      <c r="F23" s="30"/>
      <c r="G23" s="18" t="s">
        <v>54</v>
      </c>
      <c r="H23" s="27" t="s">
        <v>55</v>
      </c>
      <c r="I23" s="27"/>
      <c r="J23" s="18">
        <v>4</v>
      </c>
      <c r="K23" s="27">
        <v>4</v>
      </c>
      <c r="L23" s="27"/>
      <c r="M23" s="27"/>
      <c r="N23" s="27"/>
      <c r="O23" s="27"/>
    </row>
    <row r="24" spans="1:15" ht="47.45" customHeight="1">
      <c r="A24" s="27"/>
      <c r="B24" s="27"/>
      <c r="C24" s="27"/>
      <c r="D24" s="30" t="s">
        <v>56</v>
      </c>
      <c r="E24" s="30"/>
      <c r="F24" s="30"/>
      <c r="G24" s="18" t="s">
        <v>57</v>
      </c>
      <c r="H24" s="27" t="s">
        <v>58</v>
      </c>
      <c r="I24" s="27"/>
      <c r="J24" s="18">
        <v>4</v>
      </c>
      <c r="K24" s="27">
        <v>4</v>
      </c>
      <c r="L24" s="27"/>
      <c r="M24" s="27"/>
      <c r="N24" s="27"/>
      <c r="O24" s="27"/>
    </row>
    <row r="25" spans="1:15" ht="47.45" customHeight="1">
      <c r="A25" s="27"/>
      <c r="B25" s="27"/>
      <c r="C25" s="27"/>
      <c r="D25" s="30" t="s">
        <v>59</v>
      </c>
      <c r="E25" s="30"/>
      <c r="F25" s="30"/>
      <c r="G25" s="18" t="s">
        <v>60</v>
      </c>
      <c r="H25" s="27" t="s">
        <v>61</v>
      </c>
      <c r="I25" s="27"/>
      <c r="J25" s="18">
        <v>4</v>
      </c>
      <c r="K25" s="27">
        <v>4</v>
      </c>
      <c r="L25" s="27"/>
      <c r="M25" s="27"/>
      <c r="N25" s="27"/>
      <c r="O25" s="27"/>
    </row>
    <row r="26" spans="1:15" ht="47.45" customHeight="1">
      <c r="A26" s="27" t="s">
        <v>62</v>
      </c>
      <c r="B26" s="27" t="s">
        <v>63</v>
      </c>
      <c r="C26" s="27" t="s">
        <v>64</v>
      </c>
      <c r="D26" s="30" t="s">
        <v>65</v>
      </c>
      <c r="E26" s="30"/>
      <c r="F26" s="30"/>
      <c r="G26" s="18" t="s">
        <v>45</v>
      </c>
      <c r="H26" s="27" t="s">
        <v>45</v>
      </c>
      <c r="I26" s="27"/>
      <c r="J26" s="18">
        <v>10</v>
      </c>
      <c r="K26" s="27">
        <v>8</v>
      </c>
      <c r="L26" s="27"/>
      <c r="M26" s="27"/>
      <c r="N26" s="27"/>
      <c r="O26" s="27"/>
    </row>
    <row r="27" spans="1:15" ht="47.45" customHeight="1">
      <c r="A27" s="27"/>
      <c r="B27" s="27"/>
      <c r="C27" s="27"/>
      <c r="D27" s="30" t="s">
        <v>66</v>
      </c>
      <c r="E27" s="30"/>
      <c r="F27" s="30"/>
      <c r="G27" s="18" t="s">
        <v>45</v>
      </c>
      <c r="H27" s="27" t="s">
        <v>45</v>
      </c>
      <c r="I27" s="27"/>
      <c r="J27" s="18">
        <v>10</v>
      </c>
      <c r="K27" s="27">
        <v>8</v>
      </c>
      <c r="L27" s="27"/>
      <c r="M27" s="27"/>
      <c r="N27" s="27"/>
      <c r="O27" s="27"/>
    </row>
    <row r="28" spans="1:15" ht="47.45" customHeight="1">
      <c r="A28" s="27"/>
      <c r="B28" s="27"/>
      <c r="C28" s="27"/>
      <c r="D28" s="30" t="s">
        <v>67</v>
      </c>
      <c r="E28" s="30"/>
      <c r="F28" s="30"/>
      <c r="G28" s="18" t="s">
        <v>45</v>
      </c>
      <c r="H28" s="27" t="s">
        <v>45</v>
      </c>
      <c r="I28" s="27"/>
      <c r="J28" s="18">
        <v>10</v>
      </c>
      <c r="K28" s="27">
        <v>8</v>
      </c>
      <c r="L28" s="27"/>
      <c r="M28" s="27"/>
      <c r="N28" s="27"/>
      <c r="O28" s="27"/>
    </row>
    <row r="29" spans="1:15" ht="47.45" customHeight="1">
      <c r="A29" s="27"/>
      <c r="B29" s="27" t="s">
        <v>68</v>
      </c>
      <c r="C29" s="27" t="s">
        <v>69</v>
      </c>
      <c r="D29" s="30" t="s">
        <v>70</v>
      </c>
      <c r="E29" s="30"/>
      <c r="F29" s="30"/>
      <c r="G29" s="22">
        <v>0.9</v>
      </c>
      <c r="H29" s="31">
        <v>1</v>
      </c>
      <c r="I29" s="31"/>
      <c r="J29" s="18">
        <v>5</v>
      </c>
      <c r="K29" s="27">
        <v>5</v>
      </c>
      <c r="L29" s="27"/>
      <c r="M29" s="27"/>
      <c r="N29" s="27"/>
      <c r="O29" s="27"/>
    </row>
    <row r="30" spans="1:15" ht="47.45" customHeight="1">
      <c r="A30" s="27"/>
      <c r="B30" s="27"/>
      <c r="C30" s="27"/>
      <c r="D30" s="30" t="s">
        <v>71</v>
      </c>
      <c r="E30" s="30"/>
      <c r="F30" s="30"/>
      <c r="G30" s="22">
        <v>0.9</v>
      </c>
      <c r="H30" s="31">
        <v>1</v>
      </c>
      <c r="I30" s="31"/>
      <c r="J30" s="18">
        <v>5</v>
      </c>
      <c r="K30" s="27">
        <v>5</v>
      </c>
      <c r="L30" s="27"/>
      <c r="M30" s="27"/>
      <c r="N30" s="27"/>
      <c r="O30" s="27"/>
    </row>
    <row r="31" spans="1:15" s="17" customFormat="1" ht="47.45" customHeight="1">
      <c r="A31" s="28" t="s">
        <v>72</v>
      </c>
      <c r="B31" s="28"/>
      <c r="C31" s="28"/>
      <c r="D31" s="28"/>
      <c r="E31" s="28"/>
      <c r="F31" s="28"/>
      <c r="G31" s="28"/>
      <c r="H31" s="28"/>
      <c r="I31" s="28"/>
      <c r="J31" s="23">
        <f>SUM(J15:J30)+J7</f>
        <v>100</v>
      </c>
      <c r="K31" s="29">
        <f>SUM(K15:L30)+N7</f>
        <v>87.815162579335137</v>
      </c>
      <c r="L31" s="28"/>
      <c r="M31" s="28" t="s">
        <v>73</v>
      </c>
      <c r="N31" s="28"/>
      <c r="O31" s="28"/>
    </row>
    <row r="32" spans="1:15" ht="39.5" customHeight="1">
      <c r="A32" s="24" t="s">
        <v>74</v>
      </c>
      <c r="B32" s="25"/>
      <c r="C32" s="25"/>
      <c r="D32" s="25"/>
      <c r="E32" s="25"/>
      <c r="F32" s="25"/>
      <c r="G32" s="25"/>
      <c r="H32" s="25"/>
      <c r="I32" s="25"/>
      <c r="J32" s="25"/>
      <c r="K32" s="25"/>
      <c r="L32" s="25"/>
      <c r="M32" s="25"/>
      <c r="N32" s="25"/>
      <c r="O32" s="25"/>
    </row>
    <row r="33" spans="1:15" ht="39.5" customHeight="1">
      <c r="A33" s="26"/>
      <c r="B33" s="26"/>
      <c r="C33" s="26"/>
      <c r="D33" s="26"/>
      <c r="E33" s="26"/>
      <c r="F33" s="26"/>
      <c r="G33" s="26"/>
      <c r="H33" s="26"/>
      <c r="I33" s="26"/>
      <c r="J33" s="26"/>
      <c r="K33" s="26"/>
      <c r="L33" s="26"/>
      <c r="M33" s="26"/>
      <c r="N33" s="26"/>
      <c r="O33" s="26"/>
    </row>
    <row r="34" spans="1:15">
      <c r="A34" s="26"/>
      <c r="B34" s="26"/>
      <c r="C34" s="26"/>
      <c r="D34" s="26"/>
      <c r="E34" s="26"/>
      <c r="F34" s="26"/>
      <c r="G34" s="26"/>
      <c r="H34" s="26"/>
      <c r="I34" s="26"/>
      <c r="J34" s="26"/>
      <c r="K34" s="26"/>
      <c r="L34" s="26"/>
      <c r="M34" s="26"/>
      <c r="N34" s="26"/>
      <c r="O34" s="26"/>
    </row>
    <row r="35" spans="1:15">
      <c r="A35" s="26"/>
      <c r="B35" s="26"/>
      <c r="C35" s="26"/>
      <c r="D35" s="26"/>
      <c r="E35" s="26"/>
      <c r="F35" s="26"/>
      <c r="G35" s="26"/>
      <c r="H35" s="26"/>
      <c r="I35" s="26"/>
      <c r="J35" s="26"/>
      <c r="K35" s="26"/>
      <c r="L35" s="26"/>
      <c r="M35" s="26"/>
      <c r="N35" s="26"/>
      <c r="O35" s="26"/>
    </row>
    <row r="36" spans="1:15">
      <c r="A36" s="20" t="s">
        <v>75</v>
      </c>
      <c r="B36" s="20"/>
      <c r="C36" s="20"/>
      <c r="D36" s="20"/>
      <c r="E36" s="20"/>
      <c r="F36" s="20"/>
      <c r="G36" s="20"/>
      <c r="H36" s="20"/>
      <c r="I36" s="20"/>
      <c r="J36" s="20"/>
      <c r="K36" s="20"/>
      <c r="L36" s="20"/>
      <c r="M36" s="20"/>
      <c r="N36" s="20"/>
      <c r="O36" s="20"/>
    </row>
  </sheetData>
  <mergeCells count="134">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C26:C28"/>
    <mergeCell ref="C29:C30"/>
    <mergeCell ref="G13:G14"/>
    <mergeCell ref="J13:J14"/>
    <mergeCell ref="D29:F29"/>
    <mergeCell ref="H29:I29"/>
    <mergeCell ref="K29:L29"/>
    <mergeCell ref="M29:O29"/>
    <mergeCell ref="D30:F30"/>
    <mergeCell ref="H30:I30"/>
    <mergeCell ref="K30:L30"/>
    <mergeCell ref="M30:O30"/>
    <mergeCell ref="D27:F27"/>
    <mergeCell ref="H27:I27"/>
    <mergeCell ref="K27:L27"/>
    <mergeCell ref="M27:O27"/>
    <mergeCell ref="D28:F28"/>
    <mergeCell ref="H28:I28"/>
    <mergeCell ref="K28:L28"/>
    <mergeCell ref="M28:O28"/>
    <mergeCell ref="A32:O35"/>
    <mergeCell ref="H13:I14"/>
    <mergeCell ref="K13:L14"/>
    <mergeCell ref="D13:F14"/>
    <mergeCell ref="M13:O14"/>
    <mergeCell ref="A6:B10"/>
    <mergeCell ref="A31:I31"/>
    <mergeCell ref="K31:L31"/>
    <mergeCell ref="M31:O31"/>
    <mergeCell ref="A11:A12"/>
    <mergeCell ref="A13:A25"/>
    <mergeCell ref="A26:A30"/>
    <mergeCell ref="B13:B14"/>
    <mergeCell ref="B15:B25"/>
    <mergeCell ref="B26:B28"/>
    <mergeCell ref="B29:B30"/>
    <mergeCell ref="C13:C14"/>
    <mergeCell ref="C15:C18"/>
    <mergeCell ref="C19:C20"/>
    <mergeCell ref="C21:C22"/>
    <mergeCell ref="C23:C25"/>
  </mergeCells>
  <phoneticPr fontId="12" type="noConversion"/>
  <printOptions horizontalCentered="1"/>
  <pageMargins left="0.27559055118110198" right="0.118110236220472" top="0.27559055118110198" bottom="0.27559055118110198" header="0.15748031496063" footer="0.118110236220472"/>
  <pageSetup paperSize="9" scale="55"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0"/>
  <sheetViews>
    <sheetView topLeftCell="A11" workbookViewId="0">
      <selection activeCell="E26" sqref="E26"/>
    </sheetView>
  </sheetViews>
  <sheetFormatPr defaultColWidth="10" defaultRowHeight="14"/>
  <cols>
    <col min="1" max="1" width="1.46875" style="1" customWidth="1"/>
    <col min="2" max="3" width="5.1171875" style="1" customWidth="1"/>
    <col min="4" max="4" width="10.234375" style="1" customWidth="1"/>
    <col min="5" max="5" width="64.17578125" style="1" customWidth="1"/>
    <col min="6" max="6" width="16.3515625" style="1" customWidth="1"/>
    <col min="7" max="7" width="1.46875" style="1" hidden="1" customWidth="1"/>
    <col min="8" max="8" width="9.76171875" style="1" customWidth="1"/>
    <col min="9" max="16384" width="10" style="1"/>
  </cols>
  <sheetData>
    <row r="1" spans="1:8" ht="12.95" customHeight="1">
      <c r="A1" s="2"/>
      <c r="B1" s="41"/>
      <c r="C1" s="41"/>
      <c r="D1" s="41"/>
      <c r="E1" s="42"/>
      <c r="F1" s="42"/>
      <c r="G1" s="3"/>
    </row>
    <row r="2" spans="1:8" ht="22.95" customHeight="1">
      <c r="A2" s="4"/>
      <c r="B2" s="43" t="s">
        <v>76</v>
      </c>
      <c r="C2" s="43"/>
      <c r="D2" s="43"/>
      <c r="E2" s="43"/>
      <c r="F2" s="43"/>
      <c r="G2" s="5"/>
    </row>
    <row r="3" spans="1:8" ht="16.350000000000001" customHeight="1">
      <c r="A3" s="4"/>
      <c r="B3" s="44" t="s">
        <v>77</v>
      </c>
      <c r="C3" s="44"/>
      <c r="D3" s="44"/>
      <c r="E3" s="44"/>
      <c r="F3" s="44"/>
      <c r="G3" s="5"/>
    </row>
    <row r="4" spans="1:8" ht="16.350000000000001" customHeight="1">
      <c r="A4" s="4"/>
      <c r="B4" s="45" t="s">
        <v>78</v>
      </c>
      <c r="C4" s="45"/>
      <c r="D4" s="45"/>
      <c r="E4" s="45"/>
      <c r="F4" s="6"/>
      <c r="G4" s="5"/>
    </row>
    <row r="5" spans="1:8" ht="16.350000000000001" customHeight="1">
      <c r="A5" s="4"/>
      <c r="B5" s="39" t="s">
        <v>79</v>
      </c>
      <c r="C5" s="39"/>
      <c r="D5" s="39"/>
      <c r="E5" s="39"/>
      <c r="F5" s="7" t="s">
        <v>80</v>
      </c>
      <c r="G5" s="5"/>
    </row>
    <row r="6" spans="1:8" ht="22.95" customHeight="1">
      <c r="A6" s="8"/>
      <c r="B6" s="38" t="s">
        <v>81</v>
      </c>
      <c r="C6" s="38"/>
      <c r="D6" s="38" t="s">
        <v>82</v>
      </c>
      <c r="E6" s="38" t="s">
        <v>83</v>
      </c>
      <c r="F6" s="38" t="s">
        <v>84</v>
      </c>
      <c r="G6" s="8"/>
    </row>
    <row r="7" spans="1:8" ht="22.95" customHeight="1">
      <c r="A7" s="10"/>
      <c r="B7" s="9" t="s">
        <v>85</v>
      </c>
      <c r="C7" s="9" t="s">
        <v>86</v>
      </c>
      <c r="D7" s="38"/>
      <c r="E7" s="38"/>
      <c r="F7" s="38"/>
      <c r="G7" s="10"/>
    </row>
    <row r="8" spans="1:8" ht="22.95" customHeight="1">
      <c r="A8" s="40"/>
      <c r="B8" s="11"/>
      <c r="C8" s="11"/>
      <c r="D8" s="12"/>
      <c r="E8" s="13" t="s">
        <v>87</v>
      </c>
      <c r="F8" s="14"/>
      <c r="G8" s="15"/>
    </row>
    <row r="9" spans="1:8" ht="22.95" customHeight="1">
      <c r="A9" s="40"/>
      <c r="B9" s="11"/>
      <c r="C9" s="11"/>
      <c r="D9" s="12"/>
      <c r="E9" s="13" t="s">
        <v>88</v>
      </c>
      <c r="F9" s="14"/>
      <c r="G9" s="15"/>
    </row>
    <row r="10" spans="1:8" ht="22.95" customHeight="1">
      <c r="A10" s="40"/>
      <c r="B10" s="11" t="s">
        <v>89</v>
      </c>
      <c r="C10" s="11">
        <v>1</v>
      </c>
      <c r="D10" s="12" t="s">
        <v>90</v>
      </c>
      <c r="E10" s="13" t="s">
        <v>91</v>
      </c>
      <c r="F10" s="14">
        <v>225000</v>
      </c>
      <c r="G10" s="15"/>
    </row>
    <row r="11" spans="1:8" ht="22.95" customHeight="1">
      <c r="A11" s="40"/>
      <c r="B11" s="11" t="s">
        <v>89</v>
      </c>
      <c r="C11" s="11"/>
      <c r="D11" s="12"/>
      <c r="E11" s="13" t="s">
        <v>92</v>
      </c>
      <c r="F11" s="14">
        <v>225000</v>
      </c>
      <c r="G11" s="15"/>
    </row>
    <row r="12" spans="1:8" ht="22.95" customHeight="1">
      <c r="A12" s="40"/>
      <c r="B12" s="11" t="s">
        <v>89</v>
      </c>
      <c r="C12" s="11"/>
      <c r="D12" s="12"/>
      <c r="E12" s="13" t="s">
        <v>93</v>
      </c>
      <c r="F12" s="14">
        <v>225000</v>
      </c>
      <c r="G12" s="15"/>
    </row>
    <row r="13" spans="1:8" ht="22.95" customHeight="1">
      <c r="A13" s="40"/>
      <c r="B13" s="11" t="s">
        <v>94</v>
      </c>
      <c r="C13" s="11">
        <v>1</v>
      </c>
      <c r="D13" s="12" t="s">
        <v>95</v>
      </c>
      <c r="E13" s="13" t="s">
        <v>96</v>
      </c>
      <c r="F13" s="14">
        <v>135000</v>
      </c>
      <c r="G13" s="15"/>
    </row>
    <row r="14" spans="1:8" ht="22.95" customHeight="1">
      <c r="A14" s="40"/>
      <c r="B14" s="11" t="s">
        <v>94</v>
      </c>
      <c r="C14" s="11">
        <v>1</v>
      </c>
      <c r="D14" s="12" t="s">
        <v>97</v>
      </c>
      <c r="E14" s="13" t="s">
        <v>98</v>
      </c>
      <c r="F14" s="14">
        <v>90000</v>
      </c>
      <c r="G14" s="15"/>
    </row>
    <row r="15" spans="1:8" ht="22.95" customHeight="1">
      <c r="A15" s="40"/>
      <c r="B15" s="11" t="s">
        <v>94</v>
      </c>
      <c r="C15" s="11">
        <v>1</v>
      </c>
      <c r="D15" s="12" t="s">
        <v>99</v>
      </c>
      <c r="E15" s="13" t="s">
        <v>100</v>
      </c>
      <c r="F15" s="14">
        <v>1099300</v>
      </c>
      <c r="G15" s="15"/>
      <c r="H15" s="1">
        <f>F15/10000</f>
        <v>109.93</v>
      </c>
    </row>
    <row r="16" spans="1:8" ht="22.95" customHeight="1">
      <c r="A16" s="40"/>
      <c r="B16" s="11" t="s">
        <v>94</v>
      </c>
      <c r="C16" s="11">
        <v>1</v>
      </c>
      <c r="D16" s="12" t="s">
        <v>101</v>
      </c>
      <c r="E16" s="13" t="s">
        <v>102</v>
      </c>
      <c r="F16" s="14">
        <v>50275</v>
      </c>
      <c r="G16" s="15"/>
    </row>
    <row r="17" spans="1:7" ht="22.95" customHeight="1">
      <c r="A17" s="40"/>
      <c r="B17" s="11" t="s">
        <v>94</v>
      </c>
      <c r="C17" s="11">
        <v>27</v>
      </c>
      <c r="D17" s="12" t="s">
        <v>103</v>
      </c>
      <c r="E17" s="13" t="s">
        <v>104</v>
      </c>
      <c r="F17" s="16">
        <v>7142.86</v>
      </c>
      <c r="G17" s="15"/>
    </row>
    <row r="18" spans="1:7" ht="22.95" customHeight="1">
      <c r="A18" s="40"/>
      <c r="B18" s="11" t="s">
        <v>94</v>
      </c>
      <c r="C18" s="11"/>
      <c r="D18" s="12"/>
      <c r="E18" s="13" t="s">
        <v>92</v>
      </c>
      <c r="F18" s="14">
        <f>SUM(F13:F17)</f>
        <v>1381717.86</v>
      </c>
      <c r="G18" s="15"/>
    </row>
    <row r="19" spans="1:7" ht="22.95" customHeight="1">
      <c r="A19" s="40"/>
      <c r="B19" s="11" t="s">
        <v>94</v>
      </c>
      <c r="C19" s="11"/>
      <c r="D19" s="12"/>
      <c r="E19" s="13" t="s">
        <v>93</v>
      </c>
      <c r="F19" s="14">
        <f>F12+F18</f>
        <v>1606717.86</v>
      </c>
      <c r="G19" s="15"/>
    </row>
    <row r="20" spans="1:7">
      <c r="F20" s="1">
        <f>F19/10000</f>
        <v>160.671786</v>
      </c>
    </row>
  </sheetData>
  <mergeCells count="11">
    <mergeCell ref="B1:D1"/>
    <mergeCell ref="E1:F1"/>
    <mergeCell ref="B2:F2"/>
    <mergeCell ref="B3:F3"/>
    <mergeCell ref="B4:E4"/>
    <mergeCell ref="F6:F7"/>
    <mergeCell ref="B5:E5"/>
    <mergeCell ref="B6:C6"/>
    <mergeCell ref="A8:A19"/>
    <mergeCell ref="D6:D7"/>
    <mergeCell ref="E6:E7"/>
  </mergeCells>
  <phoneticPr fontId="12"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自评表</vt:lpstr>
      <vt:lpstr>2023年明细账</vt:lpstr>
      <vt:lpstr>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55450</cp:lastModifiedBy>
  <cp:lastPrinted>2023-04-12T09:55:00Z</cp:lastPrinted>
  <dcterms:created xsi:type="dcterms:W3CDTF">2015-06-05T18:19:00Z</dcterms:created>
  <dcterms:modified xsi:type="dcterms:W3CDTF">2023-05-18T15:31:57Z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9FDF3C85C64B4F2EA102B6D34D1894B4_13</vt:lpwstr>
  </property>
</Properties>
</file>